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ЭтаКнига"/>
  <mc:AlternateContent xmlns:mc="http://schemas.openxmlformats.org/markup-compatibility/2006">
    <mc:Choice Requires="x15">
      <x15ac:absPath xmlns:x15ac="http://schemas.microsoft.com/office/spreadsheetml/2010/11/ac" url="C:\ZELMANOV\__Sentrum_ORDERS\2026\2026_OrderFORM\2026-03_Exile\"/>
    </mc:Choice>
  </mc:AlternateContent>
  <xr:revisionPtr revIDLastSave="0" documentId="13_ncr:1_{E05781C7-3DDA-452E-B362-455B63E15582}" xr6:coauthVersionLast="47" xr6:coauthVersionMax="47" xr10:uidLastSave="{00000000-0000-0000-0000-000000000000}"/>
  <bookViews>
    <workbookView xWindow="-108" yWindow="-108" windowWidth="23256" windowHeight="12456" xr2:uid="{00000000-000D-0000-FFFF-FFFF00000000}"/>
  </bookViews>
  <sheets>
    <sheet name="Order Form RU March  2026" sheetId="1" r:id="rId1"/>
  </sheets>
  <definedNames>
    <definedName name="_xlnm._FilterDatabase" localSheetId="0" hidden="1">'Order Form RU March  2026'!$A$9:$AE$71</definedName>
    <definedName name="Discount">'Order Form RU March  2026'!$M$7</definedName>
    <definedName name="EUR">'Order Form RU March  2026'!#REF!</definedName>
    <definedName name="EURO">'Order Form RU March  2026'!$K$2</definedName>
    <definedName name="GE">'Order Form RU March  2026'!#REF!</definedName>
    <definedName name="Q_1">'Order Form RU March  2026'!$R$10</definedName>
    <definedName name="Q_2">'Order Form RU March  2026'!$R$54</definedName>
    <definedName name="Q_3">'Order Form RU March  2026'!#REF!</definedName>
    <definedName name="Q_All">'Order Form RU March  2026'!$Q$71</definedName>
    <definedName name="RU">'Order Form RU March  2026'!#REF!</definedName>
    <definedName name="RUR">'Order Form RU March  2026'!#REF!</definedName>
    <definedName name="S_1">'Order Form RU March  2026'!$S$10</definedName>
    <definedName name="S_2">'Order Form RU March  2026'!$S$54</definedName>
    <definedName name="S_3">'Order Form RU March  2026'!#REF!</definedName>
    <definedName name="S_All">'Order Form RU March  2026'!$R$71</definedName>
    <definedName name="US">'Order Form RU March  2026'!#REF!</definedName>
    <definedName name="USD">'Order Form RU March  2026'!#REF!</definedName>
    <definedName name="_xlnm.Print_Titles" localSheetId="0">'Order Form RU March  2026'!$9:$9</definedName>
    <definedName name="_xlnm.Print_Area" localSheetId="0">'Order Form RU March  2026'!$A$1:$V$71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18" i="1" l="1"/>
  <c r="T18" i="1"/>
  <c r="S18" i="1"/>
  <c r="C18" i="1"/>
  <c r="D71" i="1"/>
  <c r="T51" i="1"/>
  <c r="S51" i="1"/>
  <c r="C51" i="1"/>
  <c r="T11" i="1"/>
  <c r="S11" i="1"/>
  <c r="C1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5" i="1"/>
  <c r="S15" i="1"/>
  <c r="T13" i="1"/>
  <c r="S13" i="1"/>
  <c r="T17" i="1"/>
  <c r="S17" i="1"/>
  <c r="T16" i="1"/>
  <c r="S16" i="1"/>
  <c r="T14" i="1"/>
  <c r="S14" i="1"/>
  <c r="T12" i="1"/>
  <c r="S12"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5" i="1"/>
  <c r="C13" i="1"/>
  <c r="C17" i="1"/>
  <c r="C16" i="1"/>
  <c r="C14" i="1"/>
  <c r="C12" i="1"/>
  <c r="T68" i="1"/>
  <c r="S68" i="1"/>
  <c r="C68" i="1"/>
  <c r="T55" i="1"/>
  <c r="S55" i="1"/>
  <c r="C55" i="1"/>
  <c r="T67" i="1"/>
  <c r="S67" i="1"/>
  <c r="T66" i="1"/>
  <c r="S66" i="1"/>
  <c r="T65" i="1"/>
  <c r="S65" i="1"/>
  <c r="T64" i="1"/>
  <c r="S64" i="1"/>
  <c r="T63" i="1"/>
  <c r="S63" i="1"/>
  <c r="T62" i="1"/>
  <c r="S62" i="1"/>
  <c r="T61" i="1"/>
  <c r="S61" i="1"/>
  <c r="T60" i="1"/>
  <c r="S60" i="1"/>
  <c r="T59" i="1"/>
  <c r="S59" i="1"/>
  <c r="T58" i="1"/>
  <c r="S58" i="1"/>
  <c r="T57" i="1"/>
  <c r="S57" i="1"/>
  <c r="T56" i="1"/>
  <c r="S56" i="1"/>
  <c r="C67" i="1"/>
  <c r="C66" i="1"/>
  <c r="C65" i="1"/>
  <c r="C64" i="1"/>
  <c r="C63" i="1"/>
  <c r="C62" i="1"/>
  <c r="C61" i="1"/>
  <c r="C60" i="1"/>
  <c r="C59" i="1"/>
  <c r="C58" i="1"/>
  <c r="C57" i="1"/>
  <c r="C56" i="1"/>
  <c r="Q50" i="1" l="1"/>
  <c r="Q49"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5" i="1"/>
  <c r="Q13" i="1"/>
  <c r="Q17" i="1"/>
  <c r="Q16" i="1"/>
  <c r="Q14" i="1"/>
  <c r="Q64" i="1"/>
  <c r="Q53" i="1"/>
  <c r="Q60" i="1" l="1"/>
  <c r="Q59" i="1"/>
  <c r="Q11" i="1"/>
  <c r="Q58" i="1"/>
  <c r="Q51" i="1"/>
  <c r="Q67" i="1"/>
  <c r="Q66" i="1"/>
  <c r="Q65" i="1"/>
  <c r="Q63" i="1"/>
  <c r="Q62" i="1"/>
  <c r="Q61" i="1"/>
  <c r="Q48" i="1"/>
  <c r="Q12" i="1"/>
  <c r="Q68" i="1"/>
  <c r="Q55" i="1"/>
  <c r="Q57" i="1"/>
  <c r="Q56" i="1"/>
  <c r="Q9" i="1"/>
  <c r="P6" i="1" l="1"/>
  <c r="P7" i="1" l="1"/>
  <c r="P71" i="1" l="1"/>
  <c r="S10" i="1" l="1"/>
  <c r="R10" i="1" l="1"/>
  <c r="R6" i="1" s="1"/>
  <c r="S6" i="1" l="1"/>
  <c r="S54" i="1" l="1"/>
  <c r="S7" i="1" s="1"/>
  <c r="R54" i="1"/>
  <c r="R7" i="1" s="1"/>
  <c r="R71" i="1" s="1"/>
  <c r="S7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53"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<sst xmlns="http://schemas.openxmlformats.org/spreadsheetml/2006/main" count="1044" uniqueCount="550">
  <si>
    <t>Category</t>
  </si>
  <si>
    <t>Publisher</t>
  </si>
  <si>
    <t>Title (English)</t>
  </si>
  <si>
    <t>Year</t>
  </si>
  <si>
    <t>Annotaion  (English)</t>
  </si>
  <si>
    <t>#</t>
  </si>
  <si>
    <t>F</t>
  </si>
  <si>
    <t>Amount</t>
  </si>
  <si>
    <t>NonFiction</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</si>
  <si>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</si>
  <si>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</si>
  <si>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</si>
  <si>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</si>
  <si>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</si>
  <si>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</si>
  <si>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</si>
  <si>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</si>
  <si>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</si>
  <si>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</si>
  <si>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</si>
  <si>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</si>
  <si>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</si>
  <si>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e-mail: ira@sentrummarketing.com</t>
  </si>
  <si>
    <t>F/ NF</t>
  </si>
  <si>
    <t>ISBN</t>
  </si>
  <si>
    <t>Author (transliteration)</t>
  </si>
  <si>
    <t>NF</t>
  </si>
  <si>
    <t>hardcover</t>
  </si>
  <si>
    <t>Biographies, Memoirs</t>
  </si>
  <si>
    <t>PO Number</t>
  </si>
  <si>
    <t>Your Library</t>
  </si>
  <si>
    <t>e-mail: elena@sentrummarketing.com</t>
  </si>
  <si>
    <t>titles</t>
  </si>
  <si>
    <t>Cover</t>
  </si>
  <si>
    <t>Weight</t>
  </si>
  <si>
    <t>OCLC</t>
  </si>
  <si>
    <t>Title (transliteration)</t>
  </si>
  <si>
    <t>Description (transliteration)</t>
  </si>
  <si>
    <t>Publisher  (transliteration)</t>
  </si>
  <si>
    <t>NONFICT</t>
  </si>
  <si>
    <t>FICT</t>
  </si>
  <si>
    <t>Tags</t>
  </si>
  <si>
    <t>Your Order Quantity</t>
  </si>
  <si>
    <t xml:space="preserve">MSRP </t>
  </si>
  <si>
    <t>Science Fiction, Fantasy</t>
  </si>
  <si>
    <t>Prices on this Order Form Effective Through May 31, 2026</t>
  </si>
  <si>
    <t>paperback</t>
  </si>
  <si>
    <t>Башкиров, Михаил</t>
  </si>
  <si>
    <t>Озарения молнии. Правдивая история шамана Александра Габышева, который хотел, но не смог изгнать демона из Кремля</t>
  </si>
  <si>
    <t>«Для меня попытка понять, кто такой Габышев, стала невероятным опытом погружения в российское коллективное бессознательное. Чем пристальнее я изучал историю шамана, тем яснее видел, как сплетаются в ней сверхъестественное и обыденное, смешное и трагическое, низовой протест и локальные верования, большая политика и психиатрия…» — Михаил Башкиров</t>
  </si>
  <si>
    <t>Бабель</t>
  </si>
  <si>
    <t>Bashkirov, Mikhail</t>
  </si>
  <si>
    <t>Lightning flashes. The true story of shaman Alexander Gabyshev, who wanted but could not exorcise the demon from the Kremlin</t>
  </si>
  <si>
    <t>"For me, trying to understand who Gabyshev is has become an incredible experience of diving into the Russian collective unconscious. The more closely I studied the history of the shaman, the more clearly I saw how the supernatural and the mundane, the ridiculous and the tragic, grassroots protest and local beliefs, big politics and psychiatry intertwined in it..." — Mikhail Bashkirov</t>
  </si>
  <si>
    <t>http://sentrumbookstore.com/upload/iblock/ee5/ckswcinm069a71lrkyiy6ojd21xrc2f4/9789659329649.jpg</t>
  </si>
  <si>
    <t>Bashkirov, Mihail</t>
  </si>
  <si>
    <t>Ozareniia molnii. Pravdivaia istoriia shamana Aleksandra Gabiesheva, kotoriei hotel, no ne smog izgnat demona iz Kremlia</t>
  </si>
  <si>
    <t>«Dlia menia popietka poniat, kto takoi Gabieshev, stala neveroiatniem opietom pogrujeniia v rossiiskoe kollektivnoe bessoznatelnoe. Chem pristalnee ia izuchal istoriu shamana, tem iasnee videl, kak spletautsia v nei sverhestestvennoe i obiedennoe, smeshnoe i tragicheskoe, nizovoi protest i lokalniee verovaniia, bolshaia politika i psihiatriia…» — Mihail Bashkirov</t>
  </si>
  <si>
    <t>Babel</t>
  </si>
  <si>
    <t>Лапид, Яир</t>
  </si>
  <si>
    <t>Война и мечта</t>
  </si>
  <si>
    <t>«Война и мечта» Яира Лапида — мемуарная проза политика и журналиста, где личная биография переплетается с историей государства. Книга смонтирована из сцен и эпизодов: семья, ранняя карьера, опыт публичного служения, решения у власти, дни террора. Сквозной мотив — «два подвала»: Будапешт 1945-го, где спасалась его мать, и укрытие 7 октября 2023 года, когда Лапид прячет семью. Параллель этих подвалов — не только метафора травмы, но и оптика выбора: какие ценности ты сохраняешь в темноте, и какой свет потом выносишь наружу. Лапид пишет просто и точно: про цену лидерства и ответственность гражданина, про память Холокоста, репатриации и современную войну, про то, как язык новостей разъедает сочувствие — и как его вернуть. Это не хронология должностей, а честный «отчёт о времени и себе», где частные истории стыкуются с документальной конкретикой и политической рефлексией.</t>
  </si>
  <si>
    <t>Книга Сефер</t>
  </si>
  <si>
    <t>Lapid, Yair</t>
  </si>
  <si>
    <t>War and the Dream</t>
  </si>
  <si>
    <t>"War and the Dream" by Yair Lapid is a memoir by a politician and a journalist, where personal biography is intertwined with the history of the state. The book is assembled from scenes and episodes: family, early career, experience of public service, decisions in power, days of terror. The end—to-end motif is "two basements": Budapest in 1945, where his mother was fleeing, and a shelter on October 7, 2023, when Lapid hides his family. The parallel of these basements is not only a metaphor for trauma, but also the optics of choice: what values do you keep in the dark, and what light do you bring out later. Lapid writes simply and accurately: about the price of leadership and the responsibility of a citizen, about the memory of the Holocaust, repatriation and modern war, about how the language of news corrodes empathy — and how to return it. This is not a chronology of posts, but an honest "account of time and myself," where private stories are combined with documentary specifics and political reflection.</t>
  </si>
  <si>
    <t>http://sentrumbookstore.com/upload/iblock/1d9/o3yzbj4inxcpa4iw3ni5fsxuhm8o82l3/9789657848661.jpg</t>
  </si>
  <si>
    <t>Lapid, Iair</t>
  </si>
  <si>
    <t>Voina i mechta</t>
  </si>
  <si>
    <t>«Voina i mechta» Iaira Lapida — memuarnaia proza politika i jurnalista, gde lichnaia biografiia perepletaetsia s istoriei gosudarstva. Kniga smontirovana iz scen i epizodov: semia, ranniaia karera, opiet publichnogo slujeniia, resheniia u vlasti, dni terrora. Skvoznoi motiv — «dva podvala»: Budapesht 1945-go, gde spasalas ego mat, i ukrietie 7 oktiabria 2023 goda, kogda Lapid priachet semu. Parallel etih podvalov — ne tolko metafora travmie, no i optika viebora: kakie cennosti tie sohraniaesh v temnote, i kakoi svet potom vienosish naruju. Lapid pishet prosto i tochno: pro cenu liderstva i otvetstvennost grajdanina, pro pamiat Holokosta, repatriacii i sovremennuu voinu, pro to, kak iaziek novostei razedaet sochuvstvie — i kak ego vernut. Eto ne hronologiia doljnostei, a chestniei «otchet o vremeni i sebe», gde chastniee istorii stiekuutsia s dokumentalnoi konkretikoi i politicheskoi refleksiei.</t>
  </si>
  <si>
    <t>The Book of Sefer</t>
  </si>
  <si>
    <t>Kniga Sefer</t>
  </si>
  <si>
    <t>Смирнов, Сергей</t>
  </si>
  <si>
    <t>Предметно-вещный мир семьи на фоне советской эпохи</t>
  </si>
  <si>
    <t>Нестор-История</t>
  </si>
  <si>
    <t>Smirnov, Sergey</t>
  </si>
  <si>
    <t>The objective world of the family against the background of the Soviet era</t>
  </si>
  <si>
    <t>Using the example of individual artifacts preserved in the author's family, the book shows the history of their appearance, the connection with the processes that took place in the former USSR at all stages of its existence. The fates of people directly or indirectly connected with these artifacts, the history of the buildings and structures where these people lived, and the specific institutions in which they worked are traced. Each of the chapters of the book is illustrated with photographic materials, a significant part of which is stored in the author's archive. The book is intended for a wide range of readers interested in Soviet history. Ya. M. Mirkin.</t>
  </si>
  <si>
    <t>http://sentrumbookstore.com/upload/iblock/0c2/789tue0c79nr6lp5vr89h1z0a6k0hhui/9785446923519.jpg</t>
  </si>
  <si>
    <t>978-5-4469-2351-9</t>
  </si>
  <si>
    <t>Smirnov, Sergei</t>
  </si>
  <si>
    <t>Predmetno-veshniei mir semi na fone sovetskoi epohi</t>
  </si>
  <si>
    <t>Nestor-The Story</t>
  </si>
  <si>
    <t>Nestor-Istoriia</t>
  </si>
  <si>
    <t>Фишман, Михаил</t>
  </si>
  <si>
    <t>Преемник. История Бориса Немцова и страны, в которой он не стал президентом</t>
  </si>
  <si>
    <t>«Преемник. История Бориса Немцова и страны, в которой он не стал президентом» — политическая биография Бориса Немцова, написанная журналистом Михаилом Фишманом. Немцов пришёл в общественную жизнь в конце 80-х годов, в разгар горбачёвской перестройки, в 90-х стал губернатором Нижегородской области, сделал стремительную карьеру, и одно время Ельцин видел в нём своего преемника. В нулевых он перешёл в оппозицию к власти, а 27 февраля 2015 года был убит на Большом Москворецком мосту напротив Кремля. Немцов стал участником и свидетелем всех важнейших событий новейшей российской истории — от первых свободных выборов и путча 1991 года до митингов на Болотной площади в 2011–2012 годах и присоединения Крыма в 2014-м. Построенная на сотнях интервью, а также архивных данных и мемуарах, эта книга — путешествие по российской истории последних тридцати лет. Проходя вместе с Немцовым все основные вехи недавнего прошлого страны, автор ищет ответ на вопрос: как и почему Россия потеряла обретённую ею свободу.</t>
  </si>
  <si>
    <t>Babook</t>
  </si>
  <si>
    <t>Fishman, Mikhail</t>
  </si>
  <si>
    <t>The successor. The story of Boris Nemtsov and the country in which he did not become president</t>
  </si>
  <si>
    <t>"The successor. The story of Boris Nemtsov and the country in which he did not become president" is a political biography of Boris Nemtsov written by journalist Mikhail Fishman. Nemtsov entered public life in the late 80s, at the height of Gorbachev's perestroika, in the 90s he became governor of the Nizhny Novgorod region, made a rapid career, and at one time Yeltsin saw him as his successor. In the noughties, he joined the opposition to the government, and on February 27, 2015, he was killed on the Bolshoy Moskvoretsky Bridge opposite the Kremlin. Nemtsov became a participant and witness of all the most important events in modern Russian history, from the first free elections and the 1991 coup to the rallies on Bolotnaya Square in 2011-2012 and the annexation of Crimea in 2014. Based on hundreds of interviews, as well as archival data and memoirs, this book is a journey through the Russian history of the last thirty years. Going through all the major milestones of the country's recent past with Nemtsov, the author is looking for an answer to the question: how and why Russia lost its freedom.</t>
  </si>
  <si>
    <t>http://sentrumbookstore.com/upload/iblock/b28/zxgpewyv0bs4yekpmlovu8plybaqp4js/9781969573415.jpg</t>
  </si>
  <si>
    <t>978-1-969573-41-5</t>
  </si>
  <si>
    <t>Fishman, Mihail</t>
  </si>
  <si>
    <t>Preemnik. Istoriia Borisa Nemcova i stranie, v kotoroi on ne stal prezidentom</t>
  </si>
  <si>
    <t>«Preemnik. Istoriia Borisa Nemcova i stranie, v kotoroi on ne stal prezidentom» — politicheskaia biografiia Borisa Nemcova, napisannaia jurnalistom Mihailom Fishmanom. Nemcov prishel v obshestvennuu jizn v konce 80-h godov, v razgar gorbachevskoi perestroiki, v 90-h stal gubernatorom Nijegorodskoi oblasti, sdelal stremitelnuu kareru, i odno vremia Elcin videl v nem svoego preemnika. V nulevieh on pereshel v oppoziciu k vlasti, a 27 fevralia 2015 goda biel ubit na Bolshom Moskvoreckom mostu naprotiv Kremlia. Nemcov stal uchastnikom i svidetelem vseh vajneishih sobietii noveishei rossiiskoi istorii — ot pervieh svobodnieh vieborov i putcha 1991 goda do mitingov na Bolotnoi ploshadi v 2011–2012 godah i prisoedineniia Kriema v 2014-m. Postroennaia na sotniah intervu, a takje arhivnieh dannieh i memuarah, eta kniga — puteshestvie po rossiiskoi istorii poslednih tridcati let. Prohodia vmeste s Nemcoviem vse osnovniee vehi nedavnego proshlogo stranie, avtor ishet otvet na vopros: kak i pochemu Rossiia poteriala obretennuu eu svobodu.</t>
  </si>
  <si>
    <t>Шишкин, Михаил</t>
  </si>
  <si>
    <t xml:space="preserve">Записки Ларионова </t>
  </si>
  <si>
    <t>Мемуары генерала Ларионова превращаются в роман о любви, войне и русском XIX веке — для доктора и для вечности.</t>
  </si>
  <si>
    <t>Shishkin, Mikhail</t>
  </si>
  <si>
    <t xml:space="preserve">Larionov's notes </t>
  </si>
  <si>
    <t>General Larionov's memoirs are turning into a novel about love, war and the Russian 19th century — for the doctor and for eternity.</t>
  </si>
  <si>
    <t>http://sentrumbookstore.com/upload/iblock/9da/3y2b2sdqzer6reqy2dxpdgm5hm77l3f1/9781969573170.jpg</t>
  </si>
  <si>
    <t>Shishkin, Mihail</t>
  </si>
  <si>
    <t xml:space="preserve">Zapiski Larionova </t>
  </si>
  <si>
    <t>Memuarie generala Larionova prevrashautsia v roman o lubvi, voine i russkom XIX veke — dlia doktora i dlia vechnosti.</t>
  </si>
  <si>
    <t>History</t>
  </si>
  <si>
    <t>Иванов, Александр</t>
  </si>
  <si>
    <t>Люди и земли.  История народов, территорий и государств и опыт их поисков своего места в мире</t>
  </si>
  <si>
    <t>ISIA</t>
  </si>
  <si>
    <t>Ivanov, Alexander</t>
  </si>
  <si>
    <t>People and lands.  The history of peoples, territories and States and the experience of their search for their place in the world</t>
  </si>
  <si>
    <t>http://sentrumbookstore.com/upload/iblock/e81/p3q15gcjchepg14opy2qz9sdvcx78xi7/9783689597948.jpg</t>
  </si>
  <si>
    <t>978-3-68959-794-8</t>
  </si>
  <si>
    <t>Ivanov, Aleksandr</t>
  </si>
  <si>
    <t>Ludi i zemli.  Istoriia narodov, territorii i gosudarstv i opiet ih poiskov svoego mesta v mire</t>
  </si>
  <si>
    <t>Князев, Марк</t>
  </si>
  <si>
    <t>Сожжены или сокрыты? Судьба останков императора Николая II и его семьи</t>
  </si>
  <si>
    <t>Настоящая монография представляет собой попытку комплексного исследования вопроса о судьбе останков трагически погибших в Екатеринбурге в 1918 г. Николая II и его семьи. Подробно анализируются данные генетических, судебно-медицинских (антропологических) и стоматологических экспертиз т.н. «екатеринбургских останков». Материалы и результаты экспертиз соотносятся с известными историческими данными и вещественными доказательствами по делу, в результате чего не только подтверждается принадлежность «екатеринбургских останков» членам царской семьи и их слугам, но и делается принципиально новый вывод об отсутствии среди обнаруженных костяков принадлежащего Николаю II. Обосновывается версия об уничтожении останков последнего императора и двух его детей – цесаревича Алексея и великой княжны Марии – на руднике Ганина яма, а также о частичной фальсификации захоронения в Поросёнковом логу под Екатеринбургом. Книга ориентирована на широкую читательскую аудиторию – судмедэкспертов, антропологов, стоматологов, историков, источниковедов, архивистов, а также всех интересующихся обстоятельствами гибели Николая II и его семьи. Об авторе. Князев Марк Андреевич – кандидат исторических наук, младший научный сотрудник Нижегородского государственного университета им. Н.И. Лобачевского. Специалист по политической истории России конца XIX – начала XX вв. и истории Гражданской войны на Урале (1917–1921 гг.), автор более 50 научных публикаций, в т.ч. 2 монографий.</t>
  </si>
  <si>
    <t>Knyazev, Mark</t>
  </si>
  <si>
    <t>Burned or hidden? The fate of the remains of Emperor Nicholas II and his family</t>
  </si>
  <si>
    <t>This monograph is an attempt at a comprehensive study of the fate of the remains of Nicholas II and his family who tragically died in Yekaterinburg in 1918. The data of genetic, forensic (anthropological) and dental examinations of the so-called "Yekaterinburg remains" are analyzed in detail. The materials and results of the examinations are correlated with known historical data and material evidence in the case, as a result of which not only the belonging of the "Yekaterinburg remains" to members of the royal family and their servants is confirmed, but also a fundamentally new conclusion is drawn about the absence among the discovered bones belonging to Nicholas II. The author substantiates the version about the destruction of the remains of the last emperor and his two children, Tsarevich Alexei and Grand Duchess Maria, at the Ganina Yama mine, as well as about the partial falsification of burial in the Porosenkov log near Yekaterinburg. The book is aimed at a wide readership – forensic experts, anthropologists, dentists, historians, source specialists, archivists, as well as anyone interested in the circumstances of the death of Nicholas II and his family. About the author. Knyazev Mark Andreevich is a candidate of Historical Sciences, a junior researcher at Nizhny Novgorod Lobachevsky State University. He is a specialist in the political history of Russia in the late 19th and early 20th centuries. and the history of the Civil War in the Urals (1917-1921), author of more than 50 scientific publications, including 2 monographs.</t>
  </si>
  <si>
    <t>http://sentrumbookstore.com/upload/iblock/89a/kww09nzoqc62nbh3uqfh3v3dhan8vdip/9785446922901.jpg</t>
  </si>
  <si>
    <t>978-5-4469-2290-1</t>
  </si>
  <si>
    <t>Kniazev, Mark</t>
  </si>
  <si>
    <t>Sojjenie ili sokrietie? Sudba ostankov imperatora Nikolaia II i ego semi</t>
  </si>
  <si>
    <t>Nastoiashaia monografiia predstavliaet soboi popietku kompleksnogo issledovaniia voprosa o sudbe ostankov tragicheski pogibshih v Ekaterinburge v 1918 g. Nikolaia II i ego semi. Podrobno analiziruutsia danniee geneticheskih, sudebno-medicinskih (antropologicheskih) i stomatologicheskih ekspertiz t.n. «ekaterinburgskih ostankov». Materialie i rezultatie ekspertiz sootnosiatsia s izvestniemi istoricheskimi danniemi i veshestvenniemi dokazatelstvami po delu, v rezultate chego ne tolko podtverjdaetsia prinadlejnost «ekaterinburgskih ostankov» chlenam carskoi semi i ih slugam, no i delaetsia principialno noviei vievod ob otsutstvii sredi obnarujennieh kostiakov prinadlejashego Nikolau II. Obosnovievaetsia versiia ob unichtojenii ostankov poslednego imperatora i dvuh ego detei – cesarevicha Alekseia i velikoi kniajnie Marii – na rudnike Ganina iama, a takje o chastichnoi falsifikacii zahoroneniia v Porosenkovom logu pod Ekaterinburgom. Kniga orientirovana na shirokuu chitatelskuu auditoriu – sudmedekspertov, antropologov, stomatologov, istorikov, istochnikovedov, arhivistov, a takje vseh interesuushihsia obstoiatelstvami gibeli Nikolaia II i ego semi. Ob avtore. Kniazev Mark Andreevich – kandidat istoricheskih nauk, mladshii nauchniei sotrudnik Nijegorodskogo gosudarstvennogo universiteta im. N.I. Lobachevskogo. Specialist po politicheskoi istorii Rossii konca XIX – nachala XX vv. i istorii Grajdanskoi voinie na Urale (1917–1921 gg.), avtor bolee 50 nauchnieh publikacii, v t.ch. 2 monografii.</t>
  </si>
  <si>
    <t>Шимов, Ярослав,Шарый, Андрей</t>
  </si>
  <si>
    <t>АВСТРО-ВЕНГРИЯ: СУДЬБА ИМПЕРИИ. Обновленная версия исторического бестселлера</t>
  </si>
  <si>
    <t>Shimov, Yaroslav,Sharyi, Andrey</t>
  </si>
  <si>
    <t>AUSTRIA-HUNGARY: THE FATE OF THE EMPIRE. An updated version of the historical bestseller</t>
  </si>
  <si>
    <t>http://sentrumbookstore.com/upload/iblock/593/qj3o0by22d73972qjwzfgogmvie6th3y/9783689597979.jpg</t>
  </si>
  <si>
    <t>Shimov, Iaroslav,Shariei, Andrei</t>
  </si>
  <si>
    <t>AVSTRO-VENGRIIa: SUDЬBA IMPERII. Obnovlennaia versiia istoricheskogo bestsellera</t>
  </si>
  <si>
    <t>Philosophy, Politics, Social Sciences</t>
  </si>
  <si>
    <t>Акунин, Борис</t>
  </si>
  <si>
    <t>Эгопроза. Метаморфозы</t>
  </si>
  <si>
    <t>"Эгопроза" - жанр, изобретенный автором для наибольшей естественности повествования. Это соединение эссе, беллетристики и документальной прозы. Тема первой "эгопрозаической" книги - метаморфозы, которые происходят с человеком и в особенности с писателем в определяющие моменты жизни.</t>
  </si>
  <si>
    <t>Жанры. Проект Бориса Акунина</t>
  </si>
  <si>
    <t>Akunin, Boris</t>
  </si>
  <si>
    <t>Egoproza. Metamorphoses</t>
  </si>
  <si>
    <t>"Egoproza" is a genre invented by the author for the greatest naturalness of narration. It is a combination of essays, fiction, and nonfiction. The theme of the first "egoprozaic" book is the metamorphoses that occur to a person, and especially to a writer, at defining moments in life.</t>
  </si>
  <si>
    <t>http://sentrumbookstore.com/upload/iblock/068/9yva8zi6une0lxsru2rg1rn9jj3aq9vn/9781969573484.jpg</t>
  </si>
  <si>
    <t>978-1-969573-48-4</t>
  </si>
  <si>
    <t>Egoproza. Metamorfozie</t>
  </si>
  <si>
    <t>"Egoproza" - janr, izobretenniei avtorom dlia naibolshei estestvennosti povestvovaniia. Eto soedinenie esse, belletristiki i dokumentalnoi prozie. Tema pervoi "egoprozaicheskoi" knigi - metamorfozie, kotoriee proishodiat s chelovekom i v osobennosti s pisatelem v opredeliaushie momentie jizni.</t>
  </si>
  <si>
    <t>Кашин, Олег</t>
  </si>
  <si>
    <t>Добейте выживших. Истоки и смысл русского трампизма</t>
  </si>
  <si>
    <t>Kashin, Oleg</t>
  </si>
  <si>
    <t>Finish off the survivors. The origins and meaning of Russian Trumpism</t>
  </si>
  <si>
    <t>http://sentrumbookstore.com/upload/iblock/35f/px9cp0l36btnqjssbwx5040wdcpkcf0b/9783689597986.jpg</t>
  </si>
  <si>
    <t>Dobeite viejivshih. Istoki i smiesl russkogo trampizma</t>
  </si>
  <si>
    <t>http://sentrumbookstore.com/upload/iblock/83d/c3vld0dpukskgw5wxqt9xi9pl9mi0lcn/9783689597993.jpg</t>
  </si>
  <si>
    <t>Взятие Измаила</t>
  </si>
  <si>
    <t>Суд, речь в защиту, любовь, тоска по родителям — когда слово сильнее приговора.</t>
  </si>
  <si>
    <t>The Capture of Ishmael</t>
  </si>
  <si>
    <t>The trial, the defense speech, love, longing for parents — when the word is stronger than the verdict.</t>
  </si>
  <si>
    <t>http://sentrumbookstore.com/upload/iblock/566/r530t3vz0svs9df3ay1ko0xi5kp06782/9781969573156.jpg</t>
  </si>
  <si>
    <t>Vziatie Izmaila</t>
  </si>
  <si>
    <t>Sud, rech v zashitu, lubov, toska po roditeliam — kogda slovo silnee prigovora.</t>
  </si>
  <si>
    <t>http://sentrumbookstore.com/upload/iblock/233/xf49nh23kytq1fusguubpexa410dx5ir/9781969573163.jpg</t>
  </si>
  <si>
    <t>Literature, Fiction</t>
  </si>
  <si>
    <t>Два Дао</t>
  </si>
  <si>
    <t>The Two Daos</t>
  </si>
  <si>
    <t>WIKIPROSE is a new genre of literature that gives the reader access to additional information that enriches the narrative, and to additional plots hidden inside the main plot.</t>
  </si>
  <si>
    <t>http://sentrumbookstore.com/upload/iblock/ac4/7ukt29jwlt4dbc4alwdck9wlreby2eyg/9798990281660.jpg</t>
  </si>
  <si>
    <t>979-8-9902816-6-0</t>
  </si>
  <si>
    <t>Dva Dao</t>
  </si>
  <si>
    <t>Акунин-Чхартишвили, Борис</t>
  </si>
  <si>
    <t>Роман о гражданской войне и о смысле жизни</t>
  </si>
  <si>
    <t>Akunin-Chkhartishvili, Boris</t>
  </si>
  <si>
    <t>A novel about the Civil War and the meaning of life</t>
  </si>
  <si>
    <t>http://sentrumbookstore.com/upload/iblock/7fa/zvlgwraqltf6470gdli7p38ugb5skdfm/9781969573323.jpg</t>
  </si>
  <si>
    <t>978-1-969573-32-3</t>
  </si>
  <si>
    <t>Akunin-Chhartishvili, Boris</t>
  </si>
  <si>
    <t>Roman o grajdanskoi voine i o smiesle jizni</t>
  </si>
  <si>
    <t>Роман-утопия о тридцатых годах и о прекрасном будущем России</t>
  </si>
  <si>
    <t>A utopian novel about the thirties and the wonderful future of Russia</t>
  </si>
  <si>
    <t>http://sentrumbookstore.com/upload/iblock/a5d/u4lm6udcpehcry8emb3stqi56be95k0c/9781969573361.jpg</t>
  </si>
  <si>
    <t>978-1-969573-36-1</t>
  </si>
  <si>
    <t>Roman-utopiia o tridcatieh godah i o prekrasnom budushem Rossii</t>
  </si>
  <si>
    <t>Роман о пятидесятых годах и о психологическом диагностировании.</t>
  </si>
  <si>
    <t>A novel about the fifties and psychological diagnosis.</t>
  </si>
  <si>
    <t>http://sentrumbookstore.com/upload/iblock/b0c/wm6c1rgxfcnfc62idfrl9m7n8nlrq42f/9781969573408.jpg</t>
  </si>
  <si>
    <t>978-1-969573-40-8</t>
  </si>
  <si>
    <t>Roman o piatidesiatieh godah i o psihologicheskom diagnostirovanii.</t>
  </si>
  <si>
    <t>Роман о шестидесятых годах, о бессилии Слова и о науке старости</t>
  </si>
  <si>
    <t>A novel about the sixties, about the impotence of Words and about the science of old age</t>
  </si>
  <si>
    <t>http://sentrumbookstore.com/upload/iblock/fba/3iz58b7teeq1yego9c4p6yd58onz7unn/9781969573422.jpg</t>
  </si>
  <si>
    <t>978-1-969573-42-2</t>
  </si>
  <si>
    <t>Roman o shestidesiatieh godah, o bessilii Slova i o nauke starosti</t>
  </si>
  <si>
    <t>Роман о двадцатых годах и о природе любви</t>
  </si>
  <si>
    <t>A novel about the twenties and the nature of love</t>
  </si>
  <si>
    <t>http://sentrumbookstore.com/upload/iblock/e66/gvxqc34z3e70zibg5gnmgo3r1dg01qwv/9781969573347.jpg</t>
  </si>
  <si>
    <t>978-1-969573-34-7</t>
  </si>
  <si>
    <t>Roman o dvadcatieh godah i o prirode lubvi</t>
  </si>
  <si>
    <t>Роман о войне и о правильном воспитании детей</t>
  </si>
  <si>
    <t>A novel about the war and about the proper upbringing of children</t>
  </si>
  <si>
    <t>http://sentrumbookstore.com/upload/iblock/ac4/733cg03wp5lv591zcie4fywto0aia4ir/9781969573385.jpg</t>
  </si>
  <si>
    <t>978-1-969573-38-5</t>
  </si>
  <si>
    <t>Roman o voine i o pravilnom vospitanii detei</t>
  </si>
  <si>
    <t>Алешковский, Юз</t>
  </si>
  <si>
    <t>Слепой ангел</t>
  </si>
  <si>
    <t>Alyoshkovsky, South</t>
  </si>
  <si>
    <t>The Blind Angel</t>
  </si>
  <si>
    <t>http://sentrumbookstore.com/upload/iblock/05b/ffvfjee5c05qinioo1jkrnz94thjxeji/9781969573460.jpg</t>
  </si>
  <si>
    <t>978-1-969573-46-0</t>
  </si>
  <si>
    <t>Aleshkovskii, Uz</t>
  </si>
  <si>
    <t>Slepoi angel</t>
  </si>
  <si>
    <t>Альтмарк, Лев</t>
  </si>
  <si>
    <t>Антивойна и Антимир</t>
  </si>
  <si>
    <t>Altmark, the Lion</t>
  </si>
  <si>
    <t>Anti-war and Anti-Peace</t>
  </si>
  <si>
    <t>http://sentrumbookstore.com/upload/iblock/1f1/vsrz023ba4h6q9k2nlhjs0o32kk5hcw7/9789657848449.jpg</t>
  </si>
  <si>
    <t>Altmark, Lev</t>
  </si>
  <si>
    <t>Antivoina i Antimir</t>
  </si>
  <si>
    <t>Амусин, Марк</t>
  </si>
  <si>
    <t>Тупики и тропы. Книга короткой прозы</t>
  </si>
  <si>
    <t>Книга короткой прозы Марка Амусина, литературоведа, доктора филологии, автора книги о Братьях Стругацких и сотен статей о современной и западной литературе, – написана со вкусом, азартом и свидетельствует о таланте и ярком воображении автора. Его герои переживают кафкианские превращения, или проваливаются в иные параллельные миры, путешествуют в прошлое, обладают удивительными способностями, или знакомо и страшно идут на смерть ради идеи, но… и всегда происходит что-то, поражающее читателя. «А что, если…» – этот вопрос, это допущение рождает самые причудливые и в то же время узнаваемые сюжеты.</t>
  </si>
  <si>
    <t>Amusin, Mark</t>
  </si>
  <si>
    <t>Dead ends and trails. A book of short prose</t>
  </si>
  <si>
    <t>The book of short prose by Mark Amusin, a literary critic, Doctor of philology, author of a book about the Strugatsky Brothers and hundreds of articles on modern and Western literature, is written with taste, passion and testifies to the talent and vivid imagination of the author. His characters go through Kafkaesque transformations, or fall into other parallel worlds, travel to the past, have amazing abilities, or go to their deaths for the sake of an idea, but ... and something always happens that amazes the reader. "What if..." – this question, this assumption gives rise to the most bizarre and at the same time recognizable plots.</t>
  </si>
  <si>
    <t>http://sentrumbookstore.com/upload/iblock/9b5/q19bblndw02o34j64fx67jx2h6ivmj0w/9789657848876.jpg</t>
  </si>
  <si>
    <t>Tupiki i tropie. Kniga korotkoi prozie</t>
  </si>
  <si>
    <t>Kniga korotkoi prozie Marka Amusina, literaturoveda, doktora filologii, avtora knigi o Bratiah Strugackih i soten statei o sovremennoi i zapadnoi literature, – napisana so vkusom, azartom i svidetelstvuet o talante i iarkom voobrajenii avtora. Ego geroi perejivaut kafkianskie prevrasheniia, ili provalivautsia v iniee parallelniee mirie, puteshestvuut v proshloe, obladaut udivitelniemi sposobnostiami, ili znakomo i strashno idut na smert radi idei, no… i vsegda proishodit chto-to, porajaushee chitatelia. «A chto, esli…» – etot vopros, eto dopushenie rojdaet samiee prichudliviee i v to je vremia uznavaemiee sujetie.</t>
  </si>
  <si>
    <t>Аскотский, Радислав</t>
  </si>
  <si>
    <t>Кастрюля для фаршированной рыбы</t>
  </si>
  <si>
    <t>Порой самые важные истории хранятся не в пыльных архивах, а в кухонных шкафах. Старая чугунная кастрюля, передаваемая из поколения в поколение, может рассказать о судьбах, любовях и утратах больше, чем иная многотомная сага. Радислав Аскотский — мастер малой прозы, обладающий острым взглядом и теплым, ироничным сердцем. Этот сборник повестей и рассказов — калейдоскоп зарисовок из жизни, полной узнаваемых деталей, смешных недоразумений и тихих трагедий. Его герои — обычные люди, чьи повседневные заботы и маленькие драмы автор превращает в высокую литературу. В этом и заключается очарование книги: в ее глубоком гуманизме и умении видеть значительное в обыденном. Проза Аскотского лишена дидактики, но полна сочувствия и тонкого психологизма. Она создает атмосферу неспешного разговора, где за смешным анекдотом всегда проступает глубокая, общечеловеческая печаль. Этот сборник — для тех, кто ценит искусство рассказа и находит подлинную красоту в повседневности. Если вам близка интонация Сергея Довлатова и тонкая наблюдательность Людмилы Улицкой, то проза Радислава Аскотского станет для вас настоящим читательским счастьем.</t>
  </si>
  <si>
    <t>Ascotsky, Radislav</t>
  </si>
  <si>
    <t>Pan for stuffed fish</t>
  </si>
  <si>
    <t>Sometimes the most important stories are stored not in dusty archives, but in kitchen cupboards. An old cast-iron pot passed down from generation to generation can tell more about fates, loves and losses than any other multi-volume saga. Radislav Ascotsky is a master of small prose, with a keen eye and a warm, ironic heart. This collection of novels and short stories is a kaleidoscope of sketches from life, full of recognizable details, funny misunderstandings and quiet tragedies. His characters are ordinary people, whose daily worries and small dramas the author turns into high literature. This is the charm of the book: its deep humanism and the ability to see the significant in the mundane. Ascotsky's prose is devoid of didacticism, but full of empathy and subtle psychology. It creates an atmosphere of unhurried conversation, where a funny joke always reveals a deep, universal sadness. This collection is for those who appreciate the art of storytelling and find genuine beauty in everyday life. If Sergei Dovlatov's intonation and Lyudmila Ulitskaya's subtle observation are close to you, then Radislav Ascotsky's prose will be a real happiness for you as a reader.</t>
  </si>
  <si>
    <t>http://sentrumbookstore.com/upload/iblock/072/mmu70veycfgrcuy7hdwpi1ctn8mns33q/9789657848524.jpg</t>
  </si>
  <si>
    <t>Askotskii, Radislav</t>
  </si>
  <si>
    <t>Kastrulia dlia farshirovannoi riebie</t>
  </si>
  <si>
    <t>Poroi samiee vajniee istorii hraniatsia ne v pielnieh arhivah, a v kuhonnieh shkafah. Staraia chugunnaia kastrulia, peredavaemaia iz pokoleniia v pokolenie, mojet rasskazat o sudbah, luboviah i utratah bolshe, chem inaia mnogotomnaia saga. Radislav Askotskii — master maloi prozie, obladaushii ostriem vzgliadom i tepliem, ironichniem serdcem. Etot sbornik povestei i rasskazov — kaleidoskop zarisovok iz jizni, polnoi uznavaemieh detalei, smeshnieh nedorazumenii i tihih tragedii. Ego geroi — obiechniee ludi, chi povsednevniee zabotie i malenkie dramie avtor prevrashaet v viesokuu literaturu. V etom i zakluchaetsia ocharovanie knigi: v ee glubokom gumanizme i umenii videt znachitelnoe v obiedennom. Proza Askotskogo lishena didaktiki, no polna sochuvstviia i tonkogo psihologizma. Ona sozdaet atmosferu nespeshnogo razgovora, gde za smeshniem anekdotom vsegda prostupaet glubokaia, obshechelovecheskaia pechal. Etot sbornik — dlia teh, kto cenit iskusstvo rasskaza i nahodit podlinnuu krasotu v povsednevnosti. Esli vam blizka intonaciia Sergeia Dovlatova i tonkaia nabludatelnost Ludmilie Ulickoi, to proza Radislava Askotskogo stanet dlia vas nastoiashim chitatelskim schastem.</t>
  </si>
  <si>
    <t>Герман, Сергий</t>
  </si>
  <si>
    <t>ИНГЕ</t>
  </si>
  <si>
    <t>Virgola Press</t>
  </si>
  <si>
    <t>Herman, Sergius</t>
  </si>
  <si>
    <t>INGE</t>
  </si>
  <si>
    <t>http://sentrumbookstore.com/upload/iblock/807/xgo6scye18b28fdwju40krqw0k17g87p/9781946748294.jpg</t>
  </si>
  <si>
    <t>978-1-946748-29-2</t>
  </si>
  <si>
    <t>German, Sergii</t>
  </si>
  <si>
    <t>Калужский, Михаил</t>
  </si>
  <si>
    <t>Легенда о Карагай. Роман в 40 некрологах</t>
  </si>
  <si>
    <t>Максим Арнаутов прожил девяносто два года, написал двенадцать симфоний и музыку к десяткам фильмов, получил все возможные награды — но почти не давал интервью и не оставил мемуаров. Его единственная опера была запрещена за день до премьеры. Его музыку исполняли в Европе, но замалчивали в СССР. У него не было детей — кроме тех, о которых никто не знал. Роман в сорока некрологах восстанавливает биографию человека, который тщательно ее скрывал.</t>
  </si>
  <si>
    <t>Kaluzhsky, Mikhail</t>
  </si>
  <si>
    <t>The legend of Karagai. A novel in 40 obituaries</t>
  </si>
  <si>
    <t>Maxim Arnautov lived for ninety—two years, wrote twelve symphonies and music for dozens of films, received all possible awards - but almost did not give interviews and did not leave memoirs. His only opera was banned the day before the premiere. His music was performed in Europe, but hushed up in the USSR. He had no children, except those that no one knew about. The novel, in forty obituaries, restores the biography of a man who carefully hid it.</t>
  </si>
  <si>
    <t>http://sentrumbookstore.com/upload/iblock/367/dwsreqep1viyakg6llbccgtg1eporxhj/9789659329656.jpg</t>
  </si>
  <si>
    <t>978-965-93296-5-6</t>
  </si>
  <si>
    <t>Kalujskii, Mihail</t>
  </si>
  <si>
    <t>Legenda o Karagai. Roman v 40 nekrologah</t>
  </si>
  <si>
    <t>Maksim Arnautov projil devianosto dva goda, napisal dvenadcat simfonii i muzieku k desiatkam filmov, poluchil vse vozmojniee nagradie — no pochti ne daval intervu i ne ostavil memuarov. Ego edinstvennaia opera biela zapreshena za den do premerie. Ego muzieku ispolniali v Evrope, no zamalchivali v SSSR. U nego ne bielo detei — krome teh, o kotorieh nikto ne znal. Roman v soroka nekrologah vosstanavlivaet biografiu cheloveka, kotoriei tshatelno ee skrieval.</t>
  </si>
  <si>
    <t>Кандала, Тамара</t>
  </si>
  <si>
    <t>Шассе-круазе</t>
  </si>
  <si>
    <t>Shackle, Tamara</t>
  </si>
  <si>
    <t>Chasse-croiset</t>
  </si>
  <si>
    <t>http://sentrumbookstore.com/upload/iblock/aff/vq26rraduk8gqyohldsrgk5cqk2d1b3q/9783689597801.jpg</t>
  </si>
  <si>
    <t>Kandala, Tamara</t>
  </si>
  <si>
    <t>Shasse-kruaze</t>
  </si>
  <si>
    <t>Каневский, Владимир</t>
  </si>
  <si>
    <t>Белое солнце Холона</t>
  </si>
  <si>
    <t>Роман в трёх действиях с увертюрой, антрактом, интермеццо и апофеозом Что если граница между сном и явью, прошлым и настоящим — всего лишь условность, особенно под ослепительным солнцем израильского города? Роман Владимира Каневского приглашает читателя в путешествие, где привычная реальность рассыпается, уступая место причудливой и завораживающей фантасмагории. В центре повествования — калейдоскоп судеб русскоязычных эмигрантов в Холоне. Их повседневные заботы, воспоминания о покинутой родине и попытки обрести себя в новом мире причудливо переплетаются с иррациональными событиями, стирая грань между бытовой драмой и мистическим видением. Это рассказ о хрупкости человеческой памяти и зыбкости окружающего мира. Главная сила книги — в ее уникальной атмосфере, где юмор соседствует с трагедией, а проза жизни обретает черты сюрреалистического карнавала. Каневский мастерски создает ощущение постоянного напряжения и тайны, заставляя читателя сомневаться в реальности происходящего и искать скрытые смыслы в самых обыденных вещах. «Белое солнце Холона» — это книга для тех, кто ценит смелую, нетривиальную прозу и готов к интеллектуальным загадкам. Она особенно понравится читателям, знакомым с магическим реализмом и ищущим в литературе не ответы, а точные, многогранные вопросы о природе нашего существования.</t>
  </si>
  <si>
    <t>Kanevsky, Vladimir</t>
  </si>
  <si>
    <t>The white sun of Holon</t>
  </si>
  <si>
    <t>A novel in three acts with overture, intermission, intermezzo and apotheosis. What if the boundary between dream and reality, past and present is just a convention, especially under the dazzling sun of an Israeli city? Vladimir Kanevsky's novel invites the reader on a journey where the familiar reality crumbles, giving way to a bizarre and fascinating phantasmagoria. In the center of the story is a kaleidoscope of the fates of Russian—speaking immigrants in Holon. Their daily worries, memories of their abandoned homeland and attempts to find themselves in a new world are bizarrely intertwined with irrational events, blurring the line between everyday drama and mystical vision. This is a story about the fragility of human memory and the fragility of the surrounding world. The main strength of the book lies in its unique atmosphere, where humor is juxtaposed with tragedy, and the prose of life takes on the features of a surreal carnival. Kanevsky masterfully creates a sense of constant tension and mystery, forcing the reader to doubt the reality of what is happening and look for hidden meanings in the most mundane things. "The White Sun of Holon" is a book for those who appreciate bold, non-trivial prose and are ready for intellectual riddles. It will especially appeal to readers who are familiar with magical realism and who are looking for precise, multifaceted questions about the nature of our existence rather than answers in literature.</t>
  </si>
  <si>
    <t>http://sentrumbookstore.com/upload/iblock/435/okjfw07wva8fjlmz4kqscyf0llrtdx3a/9789657848470.jpg</t>
  </si>
  <si>
    <t>Kanevskii, Vladimir</t>
  </si>
  <si>
    <t>Beloe solnce Holona</t>
  </si>
  <si>
    <t>Roman v treh deistviiah s uverturoi, antraktom, intermecco i apofeozom Chto esli granica mejdu snom i iavu, proshliem i nastoiashim — vsego lish uslovnost, osobenno pod oslepitelniem solncem izrailskogo goroda? Roman Vladimira Kanevskogo priglashaet chitatelia v puteshestvie, gde priviechnaia realnost rassiepaetsia, ustupaia mesto prichudlivoi i zavorajivaushei fantasmagorii. V centre povestvovaniia — kaleidoskop sudeb russkoiaziechnieh emigrantov v Holone. Ih povsednevniee zabotie, vospominaniia o pokinutoi rodine i popietki obresti sebia v novom mire prichudlivo perepletautsia s irracionalniemi sobietiiami, stiraia gran mejdu bietovoi dramoi i misticheskim videniem. Eto rasskaz o hrupkosti chelovecheskoi pamiati i ziebkosti okrujaushego mira. Glavnaia sila knigi — v ee unikalnoi atmosfere, gde umor sosedstvuet s tragediei, a proza jizni obretaet chertie surrealisticheskogo karnavala. Kanevskii masterski sozdaet oshushenie postoiannogo napriajeniia i tainie, zastavliaia chitatelia somnevatsia v realnosti proishodiashego i iskat skrietiee smieslie v samieh obiedennieh veshah. «Beloe solnce Holona» — eto kniga dlia teh, kto cenit smeluu, netrivialnuu prozu i gotov k intellektualniem zagadkam. Ona osobenno ponravitsia chitateliam, znakomiem s magicheskim realizmom i ishushim v literature ne otvetie, a tochniee, mnogogranniee voprosie o prirode nashego sushestvovaniia.</t>
  </si>
  <si>
    <t>Кириллова, Ксения</t>
  </si>
  <si>
    <t>Союзники. Роман о войне и мире</t>
  </si>
  <si>
    <t>Новый роман политического аналитика, журналистки, писателя Ксении Кирилловой написан уже во время войны. Хотя в нем нет описания сражений, и основное действие разворачивается в Белграде, – это книга о войне. Войне, перемоловшей судьбы, затмившей прошлое, изменившей будущее миллионов людей и героев книги. В романе есть все, чтобы стать бестселлером, – захватывающий сюжет, герои, которым хочется сопереживать, боли и надежды наших дней, точный авторский почерк.</t>
  </si>
  <si>
    <t>Kirillova, Ksenia</t>
  </si>
  <si>
    <t>Allies. A novel about war and peace</t>
  </si>
  <si>
    <t>A new novel by political analyst, journalist, and writer Ksenia Kirillova was written already during the war. Although it does not describe battles, and the main action takes place in Belgrade, it is a book about the war. A war that crushed the destinies, overshadowed the past, and changed the future of millions of people and the heroes of the book. The novel has everything to become a bestseller – an exciting plot, characters you want to empathize with, the pain and hope of our days, and the author's precise handwriting.</t>
  </si>
  <si>
    <t>http://sentrumbookstore.com/upload/iblock/ff7/m73cjmsje2fbyoan9s3udb9tlu1ey6c2/9789657288016.jpg</t>
  </si>
  <si>
    <t>Kirillova, Kseniia</t>
  </si>
  <si>
    <t>Souzniki. Roman o voine i mire</t>
  </si>
  <si>
    <t>Noviei roman politicheskogo analitika, jurnalistki, pisatelia Ksenii Kirillovoi napisan uje vo vremia voinie. Hotia v nem net opisaniia srajenii, i osnovnoe deistvie razvorachivaetsia v Belgrade, – eto kniga o voine. Voine, peremolovshei sudbie, zatmivshei proshloe, izmenivshei budushee millionov ludei i geroev knigi. V romane est vse, chtobie stat bestsellerom, – zahvatievaushii sujet, geroi, kotoriem hochetsia soperejivat, boli i nadejdie nashih dnei, tochniei avtorskii pocherk.</t>
  </si>
  <si>
    <t>Князев, Герман</t>
  </si>
  <si>
    <t>Сестра</t>
  </si>
  <si>
    <t>Война заставила их уехать. Правда заставит их столкнуться. Когда любовь перестаёт быть взаимной, она становится опасной. «Сестра» — роман о границах, которые нельзя переходить без последствий. ________________________ Герман Геннадьевич Князев (р. 1967, Горький / Нижний Новгород) — прозаик, публицист. В России занимался предпринимательством и социальной журналистикой, участвовал в общественной деятельности. С 2023 года проживает в Германии. Автор психологического романа «Сестра», в котором исследует темы эмиграции, кризиса брака, личной ответственности и внутренней свободы. В его прозе сочетаются исповедальная интонация, внимание к деталям повседневности и жёсткий анализ человеческих отношений.</t>
  </si>
  <si>
    <t>Knyazev, German</t>
  </si>
  <si>
    <t>Sister</t>
  </si>
  <si>
    <t>The war forced them to leave. The truth will make them collide. When love ceases to be mutual, it becomes dangerous. "Sister" is a novel about boundaries that cannot be crossed without consequences. _______________________ German Gennadievich Knyazev (b. 1967, Gorky / Nizhny Novgorod) is a novelist and publicist. In Russia, he was engaged in entrepreneurship and social journalism, and participated in public activities. He has been living in Germany since 2023. The author of the psychological novel "Sister", which explores the themes of emigration, marriage crisis, personal responsibility and inner freedom. His prose combines a confessional intonation, attention to the details of everyday life and a rigorous analysis of human relations.</t>
  </si>
  <si>
    <t>http://sentrumbookstore.com/upload/iblock/5bf/4eipzlft6flbgr3z1b0kbhk4bulf6me5/9783689597832.jpg</t>
  </si>
  <si>
    <t>Kniazev, German</t>
  </si>
  <si>
    <t>Sestra</t>
  </si>
  <si>
    <t>Voina zastavila ih uehat. Pravda zastavit ih stolknutsia. Kogda lubov perestaet biet vzaimnoi, ona stanovitsia opasnoi. «Sestra» — roman o granicah, kotoriee nelzia perehodit bez posledstvii. ________________________ German Gennadevich Kniazev (r. 1967, Gorkii / Nijnii Novgorod) — prozaik, publicist. V Rossii zanimalsia predprinimatelstvom i socialnoi jurnalistikoi, uchastvoval v obshestvennoi deiatelnosti. S 2023 goda projivaet v Germanii. Avtor psihologicheskogo romana «Sestra», v kotorom issleduet temie emigracii, krizisa braka, lichnoi otvetstvennosti i vnutrennei svobodie. V ego proze sochetautsia ispovedalnaia intonaciia, vnimanie k detaliam povsednevnosti i jestkii analiz chelovecheskih otnoshenii.</t>
  </si>
  <si>
    <t>Маркиш, Давид</t>
  </si>
  <si>
    <t>Это я, Ной</t>
  </si>
  <si>
    <t>Что, если история человечества началась с другого рода потопа — потопа времени, памяти и идентичности? Роман Давида Маркиша «Это я, Ной» — это многослойное повествование, бросающее вызов границам пространства и времени. Действие разворачивается через континенты и эпохи — от древнего Вавилона и Иерусалима до Москвы и Бухары XX века, сплетая воедино судьбы персонажей, которые борются с вечными вопросами еврейской идентичности, веры и самой природы времени. Эта книга — настоящее интеллектуальное путешествие, где личные воспоминания героев элегантно переплетаются с историческими хрониками и философскими размышлениями о роли еврея в «гойском» мире. Маркиш, классик русско-израильской литературы, создает мощное, динамичное повествование, которое заставляет читателя взглянуть на историю не как на линейный путь, а как на циклически повторяющуюся сагу. Это произведение обязательно к прочтению для тех, кто ценит глубокую, философскую прозу и исторические романы, где грань между реальностью и мифом намеренно размыта. Оно особенно понравится читателям, интересующимся историей еврейского народа и богатым наследием русско-израильской литературы.</t>
  </si>
  <si>
    <t>Markish, David</t>
  </si>
  <si>
    <t>It's me, Noah.</t>
  </si>
  <si>
    <t>What if human history began with a different kind of flood—a flood of time, memory, and identity? David Markish's novel "It's Me, Noah" is a multi—layered narrative that challenges the boundaries of space and time. The action unfolds across continents and epochs, from ancient Babylon and Jerusalem to 20th—century Moscow and Bukhara, weaving together the fates of characters who struggle with eternal questions of Jewish identity, faith, and the very nature of time. This book is a true intellectual journey, where the personal memories of the characters are elegantly intertwined with historical chronicles and philosophical reflections on the role of the Jew in the "Goyic" world. Markish, a classic of Russian-Israeli literature, creates a powerful, dynamic narrative that forces the reader to look at history not as a linear path, but as a cyclically repeating saga. This work is a must-read for those who appreciate deep, philosophical prose and historical novels where the line between reality and myth is intentionally blurred. It will especially appeal to readers interested in the history of the Jewish people and the rich heritage of Russian-Israeli literature.</t>
  </si>
  <si>
    <t>http://sentrumbookstore.com/upload/iblock/29e/reh2o11gjczpiuof4l4javjgil05jm5i/9789657848838.jpg</t>
  </si>
  <si>
    <t>Eto ia, Noi</t>
  </si>
  <si>
    <t>Chto, esli istoriia chelovechestva nachalas s drugogo roda potopa — potopa vremeni, pamiati i identichnosti? Roman Davida Markisha «Eto ia, Noi» — eto mnogosloinoe povestvovanie, brosaushee viezov granicam prostranstva i vremeni. Deistvie razvorachivaetsia cherez kontinentie i epohi — ot drevnego Vavilona i Ierusalima do Moskvie i Buharie XX veka, spletaia voedino sudbie personajei, kotoriee borutsia s vechniemi voprosami evreiskoi identichnosti, verie i samoi prirodie vremeni. Eta kniga — nastoiashee intellektualnoe puteshestvie, gde lichniee vospominaniia geroev elegantno perepletautsia s istoricheskimi hronikami i filosofskimi razmieshleniiami o roli evreia v «goiskom» mire. Markish, klassik russko-izrailskoi literaturie, sozdaet moshnoe, dinamichnoe povestvovanie, kotoroe zastavliaet chitatelia vzglianut na istoriu ne kak na lineiniei put, a kak na ciklicheski povtoriaushuusia sagu. Eto proizvedenie obiazatelno k prochteniu dlia teh, kto cenit glubokuu, filosofskuu prozu i istoricheskie romanie, gde gran mejdu realnostu i mifom namerenno razmieta. Ono osobenno ponravitsia chitateliam, interesuushimsia istoriei evreiskogo naroda i bogatiem naslediem russko-izrailskoi literaturie.</t>
  </si>
  <si>
    <t>Мармотта, Ольга</t>
  </si>
  <si>
    <t>Путешествие в поисках солнца</t>
  </si>
  <si>
    <t>Свободный дебют</t>
  </si>
  <si>
    <t>Marmotta, Olga</t>
  </si>
  <si>
    <t>A journey in search of the sun</t>
  </si>
  <si>
    <t>http://sentrumbookstore.com/upload/iblock/321/m8qwwu78goi1eix87guew04us2n33wc9/9783689597863.jpg</t>
  </si>
  <si>
    <t>978-3-68959-786-3</t>
  </si>
  <si>
    <t>Puteshestvie v poiskah solnca</t>
  </si>
  <si>
    <t>Окструд, Роман</t>
  </si>
  <si>
    <t>Имена</t>
  </si>
  <si>
    <t>«ИМЕНА» — сборник ярких, трогательных и честных историй о людях, которые умеют любить, ошибаться, бороться и смеяться. Каждый рассказ — как небольшой фильм: динамичный, эмоциональный, яркий. Эта книга — о нас, о наших ошибках и победах, о человеческой смелости и о том, что каждый достоин своего счастья. Рассказы читаются на одном дыхании и долго остаются в сердце.</t>
  </si>
  <si>
    <t>Okstrud, Roman</t>
  </si>
  <si>
    <t>The names</t>
  </si>
  <si>
    <t>"NAMES" is a collection of vivid, touching and honest stories about people who know how to love, make mistakes, fight and laugh. Each story is like a small film: dynamic, emotional, vivid. This book is about us, about our mistakes and victories, about human courage and the fact that everyone deserves their own happiness. Stories are read in one breath and stay in the heart for a long time.</t>
  </si>
  <si>
    <t>http://sentrumbookstore.com/upload/iblock/984/abxm2vqt033em2z92ckc305hdbjfanc2/9789657848890.jpg</t>
  </si>
  <si>
    <t>Imena</t>
  </si>
  <si>
    <t>«IMENA» — sbornik iarkih, trogatelnieh i chestnieh istorii o ludiah, kotoriee umeut lubit, oshibatsia, borotsia i smeiatsia. Kajdiei rasskaz — kak nebolshoi film: dinamichniei, emocionalniei, iarkii. Eta kniga — o nas, o nashih oshibkah i pobedah, o chelovecheskoi smelosti i o tom, chto kajdiei dostoin svoego schastia. Rasskazie chitautsia na odnom diehanii i dolgo ostautsia v serdce.</t>
  </si>
  <si>
    <t>Радзинский, Олег</t>
  </si>
  <si>
    <t>АГАФОНКИН И ВРЕМЯ  Сборник песен</t>
  </si>
  <si>
    <t>Алексей Агафонкин — Курьер. Но Курьер не обычный: он доставляет и забирает Объекты из разных временных эпох, перемещаясь между временами, как другие между городами, не задумываясь о своей магической жизни, пока не теряет один из Объектов — детскую юлу. А терять Объекты нельзя. Поиски юлы приводят Агафонкина в разные времена и в пропасть между ними — Безвременье. Действие разворачивается в нескольких пластах реальности, где за юлу борются и ангелы, и демоны, и Чингисхан, и Владимир Путин. Все хотят найти юлу, которую потерял Агафонкин. А он хочет найти случайно встреченную и потерянную на временном перепутье любовь.</t>
  </si>
  <si>
    <t>Radzinsky, Oleg</t>
  </si>
  <si>
    <t>AGAFONKIN AND TIME Collection of songs</t>
  </si>
  <si>
    <t>Alexey Agafonkin is A Courier. But a Courier is not an ordinary one: he delivers and picks up Objects from different time periods, moving between times like others between cities, without thinking about his magical life, until he loses one of the Objects — a baby bundle. And you can't lose Objects. Yula's search leads Agafonkin to different times and into the abyss between them — Timelessness. The action takes place in several layers of reality, where angels, demons, Genghis Khan, and Vladimir Putin are fighting for yulu. Everyone wants to find the bundle that Agafonkin lost. And he wants to find a love that he accidentally met and lost at a temporary crossroads.</t>
  </si>
  <si>
    <t>http://sentrumbookstore.com/upload/iblock/d54/mgfcim67s2wl45m873dqt191xwpj58ui/9781969573354.jpg</t>
  </si>
  <si>
    <t>978-1-969573-35-4</t>
  </si>
  <si>
    <t>Radzinskii, Oleg</t>
  </si>
  <si>
    <t>AGAFONKIN I VREMIa  Sbornik pesen</t>
  </si>
  <si>
    <t>Aleksei Agafonkin — Kurer. No Kurer ne obiechniei: on dostavliaet i zabiraet Obektie iz raznieh vremennieh epoh, peremeshaias mejdu vremenami, kak drugie mejdu gorodami, ne zadumievaias o svoei magicheskoi jizni, poka ne teriaet odin iz Obektov — detskuu ulu. A teriat Obektie nelzia. Poiski ulie privodiat Agafonkina v razniee vremena i v propast mejdu nimi — Bezvremene. Deistvie razvorachivaetsia v neskolkih plastah realnosti, gde za ulu borutsia i angelie, i demonie, i Chingishan, i Vladimir Putin. Vse hotiat naiti ulu, kotoruu poterial Agafonkin. A on hochet naiti sluchaino vstrechennuu i poteriannuu na vremennom perepute lubov.</t>
  </si>
  <si>
    <t>Иванова свобода.</t>
  </si>
  <si>
    <t>«Иванова свобода» — шесть непохожих друг на друга историй, в которых привычный обыденный ход жизни героев в одночасье ломается, словно над ними висит дамоклов меч беды с немым вопросом «за что?», на который нет ответа: звезды так сложились.</t>
  </si>
  <si>
    <t>Ivanov's freedom.</t>
  </si>
  <si>
    <t>"Ivanov's Freedom" is six stories unlike each other, in which the usual everyday course of the characters' lives breaks down overnight, as if the sword of Damocles of trouble is hanging over them with a dumb question "why?" to which there is no answer: the stars turned out that way.</t>
  </si>
  <si>
    <t>http://sentrumbookstore.com/upload/iblock/f8e/k5j8g3uees9rr5rp9d77wbkvchksvhyn/9781969573514.jpg</t>
  </si>
  <si>
    <t>978-1-969573-51-4</t>
  </si>
  <si>
    <t>Ivanova svoboda.</t>
  </si>
  <si>
    <t>«Ivanova svoboda» — shest nepohojih drug na druga istorii, v kotorieh priviechniei obiedenniei hod jizni geroev v odnochase lomaetsia, slovno nad nimi visit damoklov mech bedie s nemiem voprosom «za chto?», na kotoriei net otveta: zvezdie tak slojilis.</t>
  </si>
  <si>
    <t>Случайные жизни</t>
  </si>
  <si>
    <t>Каждый живет свою жизнь, но некоторым выпадает прожить несколько жизней — как Олегу Радзинскому, в судьбе которого соединились привилегированное советское детство в писательской семье, мятежная антисоветская юность, тюрьма и ссылка, работа учителем в Москве, путешествия по джунглям Южной Америки, лесоповал в Сибири и карьера банкира на Уолл-стрит, и теперь читатели могут прожить эти жизни вместе с ним.</t>
  </si>
  <si>
    <t>Random lives</t>
  </si>
  <si>
    <t>Everyone lives their own lives, but some have to live several lives — like Oleg Radzinsky, whose fate combined a privileged Soviet childhood in a writer's family, rebellious anti-Soviet youth, prison and exile, work as a teacher in Moscow, traveling through the jungles of South America, logging in Siberia and a career as a banker on Wall Street, and now readers they can live these lives with him.</t>
  </si>
  <si>
    <t>http://sentrumbookstore.com/upload/iblock/6f1/eg23x0vs61r114tlb8erqpezvpwze2fs/9781969573538.jpg</t>
  </si>
  <si>
    <t>978-1-969573-53-8</t>
  </si>
  <si>
    <t>Sluchainiee jizni</t>
  </si>
  <si>
    <t>Kajdiei jivet svou jizn, no nekotoriem viepadaet projit neskolko jiznei — kak Olegu Radzinskomu, v sudbe kotorogo soedinilis privilegirovannoe sovetskoe detstvo v pisatelskoi seme, miatejnaia antisovetskaia unost, turma i ssielka, rabota uchitelem v Moskve, puteshestviia po djungliam Ujnoi Ameriki, lesopoval v Sibiri i karera bankira na Uoll-strit, i teper chitateli mogut projit eti jizni vmeste s nim.</t>
  </si>
  <si>
    <t>Суринам. Роман</t>
  </si>
  <si>
    <t>Начало 90-х, Нью-Йорк: Илья влюблён в Адри, красивую креолку, и поездка к её родным в Южную Америку, обещающая каникулы и любовь в тропиках, оборачивается открытием, что не только путешествие, но и вся его жизнь заранее спланированы и подчинены единому Плану.</t>
  </si>
  <si>
    <t>Suriname. Novel</t>
  </si>
  <si>
    <t>Early 90s, New York: Ilya is in love with Adri, a beautiful Creole woman, and a trip to her family in South America, promising holidays and love in the tropics, turns into the discovery that not only the trip, but his whole life is pre-planned and subordinated to a single Plan.</t>
  </si>
  <si>
    <t>http://sentrumbookstore.com/upload/iblock/e64/xz7hzf7jat5u5l2c7f5gk5wogvcw7y22/9781969573569.jpg</t>
  </si>
  <si>
    <t>978-1-969573-56-9</t>
  </si>
  <si>
    <t>Surinam. Roman</t>
  </si>
  <si>
    <t>Nachalo 90-h, Nu-Iork: Ilia vlublen v Adri, krasivuu kreolku, i poezdka k ee rodniem v Ujnuu Ameriku, obeshaushaia kanikulie i lubov v tropikah, oborachivaetsia otkrietiem, chto ne tolko puteshestvie, no i vsia ego jizn zaranee splanirovanie i podchinenie edinomu Planu.</t>
  </si>
  <si>
    <t>Боги и лишние. НеГероический эпос. Роман.</t>
  </si>
  <si>
    <t>Что за таинственный волшебный город, известный только спецслужбам, ищут в Поволжье войска Новороссии, объявившей войну России, действительно ли там десятилетиями ведутся секретные эксперименты, обещающие бессмертие, почему все, что пишет успешный сценарист реалити-шоу Алан, сбывается, и как судьба одной женщины связывает пласты масштабной картины недалекого будущего, где она считает себя хозяйкой своего и чужих миров.</t>
  </si>
  <si>
    <t>The gods and the superfluous. An unheroic epic. Novel.</t>
  </si>
  <si>
    <t>What kind of mysterious magical city, known only to special services, are the troops of Novorossiya, who declared war on Russia, looking for in the Volga region, whether secret experiments promising immortality have been conducted there for decades, why everything that Alan, a successful screenwriter of a reality show, writes comes true, and how the fate of one woman connects the layers of a large-scale picture of the near future, where she believes I feel like the mistress of my own and other people's worlds.</t>
  </si>
  <si>
    <t>http://sentrumbookstore.com/upload/iblock/7a7/blup1v9nnc70qyu8p22fy0buhvgs2k6m/9781969573392.jpg</t>
  </si>
  <si>
    <t>978-1-969573-39-2</t>
  </si>
  <si>
    <t>Bogi i lishnie. NeGeroicheskii epos. Roman.</t>
  </si>
  <si>
    <t>Chto za tainstvenniei volshebniei gorod, izvestniei tolko specslujbam, ishut v Povolje voiska Novorossii, obiavivshei voinu Rossii, deistvitelno li tam desiatiletiiami vedutsia sekretniee eksperimentie, obeshaushie bessmertie, pochemu vse, chto pishet uspeshniei scenarist realiti-shou Alan, sbievaetsia, i kak sudba odnoi jenshinie sviazievaet plastie masshtabnoi kartinie nedalekogo budushego, gde ona schitaet sebia hoziaikoi svoego i chujih mirov.</t>
  </si>
  <si>
    <t>Соколова, Елена</t>
  </si>
  <si>
    <t>Бестолковая любовь и другие прошлогодние события</t>
  </si>
  <si>
    <t>Действие книги происходит в наши дни. Рыжеволосая красавица Элизабет двадцать лет назад уехала из России в Израиль. Сейчас она работает воспитательницей в группе продленного дня и ведет личный дневник. Ее жизнь обычна и однообразна. Но неумолимые обстоятельства заставляют героиню вернуться на родину, вспомнить прошлое и встретить новую любовь. Но счастья достичь совсем не просто, и Лизе придется многое переосмыслить.</t>
  </si>
  <si>
    <t>Sokolova, Elena</t>
  </si>
  <si>
    <t>Stupid love and other events from last year</t>
  </si>
  <si>
    <t>The book is set in the present day. The red-haired beauty Elizabeth left Russia for Israel twenty years ago. Now she works as a teacher in an extended day group and keeps a personal diary. Her life is ordinary and monotonous. But inexorable circumstances force the heroine to return to her homeland, remember the past and meet a new love. But happiness is not easy to achieve, and Lisa will have to rethink a lot.</t>
  </si>
  <si>
    <t>http://sentrumbookstore.com/upload/iblock/899/ahh13c1x0u3ohit4mi9nlsdvhnk6toag/9789657848616.jpg</t>
  </si>
  <si>
    <t>Bestolkovaia lubov i drugie proshlogodnie sobietiia</t>
  </si>
  <si>
    <t>Deistvie knigi proishodit v nashi dni. Riejevolosaia krasavica Elizabet dvadcat let nazad uehala iz Rossii v Izrail. Seichas ona rabotaet vospitatelnicei v gruppe prodlennogo dnia i vedet lichniei dnevnik. Ee jizn obiechna i odnoobrazna. No neumolimiee obstoiatelstva zastavliaut geroinu vernutsia na rodinu, vspomnit proshloe i vstretit novuu lubov. No schastia dostich sovsem ne prosto, i Lize pridetsia mnogoe pereosmieslit.</t>
  </si>
  <si>
    <t>Хаксли, Олдос</t>
  </si>
  <si>
    <t>Что нам с этим делать?</t>
  </si>
  <si>
    <t>Überbau</t>
  </si>
  <si>
    <t>Huxley, Aldous</t>
  </si>
  <si>
    <t>What should we do about it?</t>
  </si>
  <si>
    <t>http://sentrumbookstore.com/upload/iblock/2cb/oxe8s95iwpk7nntosew1c6far1o9jyy4/9789934931505.jpg</t>
  </si>
  <si>
    <t>978-9934-9315-0-5</t>
  </si>
  <si>
    <t>Haksli, Oldos</t>
  </si>
  <si>
    <t>Chto nam s etim delat?</t>
  </si>
  <si>
    <t>Superstructure</t>
  </si>
  <si>
    <t>Цейтлин, Ирина</t>
  </si>
  <si>
    <t>Голоса под луной</t>
  </si>
  <si>
    <t>Ирина Цейтлин дала своей книге рассказов «Голоса под луной» подзаголовок «Хроники внутренней свободы», в котором отражены суть её жизни и творчества, её непростой путь свободы, рождение в 1957 году в Северодонецке Луганской области, учёба в Днепропетровске, Москве, Тель-Авиве и Иерусалиме, годы работы в еврейских организациях в Израиле и за рубежом, создание собственного Центра саморазвития, участие в зажжении факела на горе Герцль к 50-летию Израиля и её проза как продолжение труда по совершенствованию мира.</t>
  </si>
  <si>
    <t>Zeitlin, Irina</t>
  </si>
  <si>
    <t>Voices under the moon</t>
  </si>
  <si>
    <t>Irina Zeitlin gave her book of short stories "Voices under the Moon" the subtitle "Chronicles of Inner Freedom", which reflects the essence of her life and work, her difficult path of freedom, born in 1957 in Severodonetsk, Luhansk region, studied in Dnepropetrovsk, Moscow, Tel Aviv and Jerusalem, and worked in Jewish organizations in Israel. and abroad, the creation of her own Self-Development Center, participation in the lighting of the torch on Mount Herzl for the 50th anniversary of Israel, and her prose as a continuation of her work to improve the world.</t>
  </si>
  <si>
    <t>http://sentrumbookstore.com/upload/iblock/a26/2sh48gfsguiq50aer762o5w9hh6y1lsn/9789657848814.jpg</t>
  </si>
  <si>
    <t>Ceitlin, Irina</t>
  </si>
  <si>
    <t>Golosa pod lunoi</t>
  </si>
  <si>
    <t>Irina Ceitlin dala svoei knige rasskazov «Golosa pod lunoi» podzagolovok «Hroniki vnutrennei svobodie», v kotorom otrajenie sut ee jizni i tvorchestva, ee neprostoi put svobodie, rojdenie v 1957 godu v Severodonecke Luganskoi oblasti, ucheba v Dnepropetrovske, Moskve, Tel-Avive i Ierusalime, godie rabotie v evreiskih organizaciiah v Izraile i za rubejom, sozdanie sobstvennogo Centra samorazvitiia, uchastie v zajjenii fakela na gore Gercl k 50-letiu Izrailia i ee proza kak prodoljenie truda po sovershenstvovaniu mira.</t>
  </si>
  <si>
    <t>Чекини, Лючия</t>
  </si>
  <si>
    <t>Последние рыцари Утремера</t>
  </si>
  <si>
    <t>Книга «Последние рыцари Утремера» Лючии Чекини переносит читателя в XIII век и рассказывает о последних днях Иерусалимского королевства, символа крестоносного движения. Повествование охватывает героические и трагические события, разворачивающиеся на фоне упадка Королевства Акры и усиления мусульманского мира. Главные герои — рыцари, монахи и торговцы — оказываются в центре борьбы за святую землю Утремер. Их судьбы переплетаются с политическими интригами, осадами крепостей, внутренними противоречиями крестоносцев и моральными дилеммами. Автор передаёт драму последних защитников христианских ценностей, чьи усилия сталкиваются с алчностью, предательством и разобщённостью европейских элит. Центральный символ романа — идея духовности, противостоящей меркантильности. Образы героев подчёркивают конфликт между благородством и прагматизмом, идеалами и реальностью. Финал книги оставляет читателя в размышлениях о цене веры, чести и упадке великих замыслов в условиях исторических перемен.</t>
  </si>
  <si>
    <t>Check it out, Lucia</t>
  </si>
  <si>
    <t>The Last Knights of Outremer</t>
  </si>
  <si>
    <t>The book "The Last Knights of Outremer" by Lucia Cecchini takes the reader back to the 13th century and tells about the last days of the Kingdom of Jerusalem, a symbol of the crusading movement. The narrative covers the heroic and tragic events unfolding against the backdrop of the decline of the Kingdom of Acre and the rise of the Muslim world. The main characters — knights, monks and merchants — find themselves at the center of the struggle for the holy land of Outremer. Their fates are intertwined with political intrigues, sieges of fortresses, internal contradictions of the crusaders and moral dilemmas. The author conveys the drama of the last defenders of Christian values, whose efforts face greed, betrayal and disunity of European elites. The central symbol of the novel is the idea of spirituality opposing commercialism. The characters' images emphasize the conflict between nobility and pragmatism, ideals and reality. The book's finale leaves the reader pondering the price of faith, honor, and the decline of grand designs in the face of historical change.</t>
  </si>
  <si>
    <t>http://sentrumbookstore.com/upload/iblock/269/c3tvr3whj7661qpdlequgsmu4pl7fdxj/9789657848333.jpg</t>
  </si>
  <si>
    <t>Chekini, Luchiia</t>
  </si>
  <si>
    <t>Poslednie riecari Utremera</t>
  </si>
  <si>
    <t>Kniga «Poslednie riecari Utremera» Luchii Chekini perenosit chitatelia v XIII vek i rasskazievaet o poslednih dniah Ierusalimskogo korolevstva, simvola krestonosnogo dvijeniia. Povestvovanie ohvatievaet geroicheskie i tragicheskie sobietiia, razvorachivaushiesia na fone upadka Korolevstva Akrie i usileniia musulmanskogo mira. Glavniee geroi — riecari, monahi i torgovcie — okazievautsia v centre borbie za sviatuu zemlu Utremer. Ih sudbie perepletautsia s politicheskimi intrigami, osadami krepostei, vnutrennimi protivorechiiami krestonoscev i moralniemi dilemmami. Avtor peredaet dramu poslednih zashitnikov hristianskih cennostei, chi usiliia stalkivautsia s alchnostu, predatelstvom i razobshennostu evropeiskih elit. Centralniei simvol romana — ideia duhovnosti, protivostoiashei merkantilnosti. Obrazie geroev podcherkivaut konflikt mejdu blagorodstvom i pragmatizmom, idealami i realnostu. Final knigi ostavliaet chitatelia v razmieshleniiah o cene verie, chesti i upadke velikih zamieslov v usloviiah istoricheskih peremen.</t>
  </si>
  <si>
    <t>Чепрунов, Борис</t>
  </si>
  <si>
    <t>Джунаидхан</t>
  </si>
  <si>
    <t>Cheprunov, Boris</t>
  </si>
  <si>
    <t>Junaidhan</t>
  </si>
  <si>
    <t>http://sentrumbookstore.com/upload/iblock/6ee/nyixupdb2eqeipqt3cb4ipo36s0x3sfi/9783689597955.jpg</t>
  </si>
  <si>
    <t>978-3-68959-795-5</t>
  </si>
  <si>
    <t>Djunaidhan</t>
  </si>
  <si>
    <t>Золотая паутина</t>
  </si>
  <si>
    <t>Борис Васильевич Чепрунов - русский писатель Узбекистана, он известен прежде всего своими романами "Джунаидхан" и "Золотая паутина". Б. В. Чепрунов (1890 – 1937) родился в 1890 году в Новом Ургенче.Б. В. Чепрунов развивал в своем творчестве хивинскую тематику. Писатель является зачинателем данной темы в начале XX века, ибо он жил и рос в Хиве, близко знал хивинцев, получил образование у местных мулл, знал узбекский, туркменский и каракалпакский языки. Особое место в творчестве Б. Чепрунова занимает роман "Золотая паутина". Здесь имеет место тема процесса оборота русского капитала в экономике Хивинского ханства в конце XIX — начале XX веков. Центральный герой романа "Золотая паутина" — это Григорий Лямин. В романе имеет место и автобиографизм. Однако нельзя сказать, что книга насыщена только фактами биографии. Здесь идет речь о банкирах, коммерсантах, об истории города Ургенча в начале XX века. Б.В. Чепрунов не забывает изображать древнюю Хиву: говорится о шелковом пути, о торговых караванах, о полчищах завоевателей — Кира Персидского, Александра Македонского, Чингизхана. У Чепрунова свой стиль, вместе с писателем читатель оказывается то у банкира в городе, то в селе среди дехкан, то в доме коммерсанта в городе, то на лоне природы у демократа. Одно из очевидных достоинств романа Б. Чепрунова — это богатство этнографического и фактического материала, создающего впечатление полноты и цельности воспроизведения далекой от нас эпохи первых десятилетий XX века. Б.В. Чепрунов рано ушел из жизни. Его гибель была тяжелой утратой для русской прозы Узбекистана. Его осудили как узбекского националиста. Однако он не был националистом — ни узбекским, ни русским. Он любил свой родной Хорезм. 2 октября 1957 года Чепрунов был посмертно реабилитирован.</t>
  </si>
  <si>
    <t>The Golden Web</t>
  </si>
  <si>
    <t>Boris Vasilyevich Cheprunov is a Russian writer from Uzbekistan, he is best known for his novels "Junaidkhan" and "Golden Web". B. V. Cheprunov (1890-1937) was born in 1890 in Novy Urgench. B. V. Cheprunov developed Khiva themes in his work. The writer is the originator of this topic at the beginning of the 20th century, because he lived and grew up in Khiva, knew the people of Khiva closely, was educated by local mullahs, knew Uzbek, Turkmen and Karakalpak languages. The novel "The Golden Web" occupies a special place in the work of B. Cheprunov. Here we have the theme of the process of turnover of Russian capital in the economy of the Khanate of Khiva in the late XIX — early XX centuries. The central character of the novel "The Golden Web" is Grigory Lyamin. There is also autobiography in the novel. However, it cannot be said that the book is saturated only with the facts of biography. Here we are talking about bankers, merchants, and the history of the city of Urgench at the beginning of the 20th century. B.V. Cheprunov does not forget to depict ancient Khiva: he talks about the Silk Road, trade caravans, and hordes of conquerors — Cyrus the Persian, Alexander the Great, and Genghis Khan. Cheprunov has his own style, and together with the writer, the reader finds himself either at a banker's in the city, or in a village among dehkans, or in a merchant's house in the city, or in the bosom of nature at a democrat's. One of the obvious advantages of B. Cheprunov's novel is the wealth of ethnographic and factual material that creates the impression of completeness and integrity of reproducing an era far from us in the first decades of the 20th century. B.V. Cheprunov passed away early. His death was a heavy loss for the Russian prose of Uzbekistan. He was denounced as an Uzbek nationalist. However, he was not a nationalist, neither Uzbek nor Russian. He loved his native Khorezm. On October 2, 1957, Cheprunov was posthumously rehabilitated.</t>
  </si>
  <si>
    <t>http://sentrumbookstore.com/upload/iblock/f42/z0v2od96hcy62f4q0c3veqmljuf045m5/9783689597856.jpg</t>
  </si>
  <si>
    <t>978-3-68959-785-6</t>
  </si>
  <si>
    <t>Zolotaia pautina</t>
  </si>
  <si>
    <t>Boris Vasilevich Cheprunov - russkii pisatel Uzbekistana, on izvesten prejde vsego svoimi romanami "Djunaidhan" i "Zolotaia pautina". B. V. Cheprunov (1890 – 1937) rodilsia v 1890 godu v Novom Urgenche.B. V. Cheprunov razvival v svoem tvorchestve hivinskuu tematiku. Pisatel iavliaetsia zachinatelem dannoi temie v nachale XX veka, ibo on jil i ros v Hive, blizko znal hivincev, poluchil obrazovanie u mestnieh mull, znal uzbekskii, turkmenskii i karakalpakskii iazieki. Osoboe mesto v tvorchestve B. Cheprunova zanimaet roman "Zolotaia pautina". Zdes imeet mesto tema processa oborota russkogo kapitala v ekonomike Hivinskogo hanstva v konce XIX — nachale XX vekov. Centralniei geroi romana "Zolotaia pautina" — eto Grigorii Liamin. V romane imeet mesto i avtobiografizm. Odnako nelzia skazat, chto kniga nasieshena tolko faktami biografii. Zdes idet rech o bankirah, kommersantah, ob istorii goroda Urgencha v nachale XX veka. B.V. Cheprunov ne zabievaet izobrajat drevnuu Hivu: govoritsia o shelkovom puti, o torgovieh karavanah, o polchishah zavoevatelei — Kira Persidskogo, Aleksandra Makedonskogo, Chingizhana. U Cheprunova svoi stil, vmeste s pisatelem chitatel okazievaetsia to u bankira v gorode, to v sele sredi dehkan, to v dome kommersanta v gorode, to na lone prirodie u demokrata. Odno iz ochevidnieh dostoinstv romana B. Cheprunova — eto bogatstvo etnograficheskogo i fakticheskogo materiala, sozdaushego vpechatlenie polnotie i celnosti vosproizvedeniia dalekoi ot nas epohi pervieh desiatiletii XX veka. B.V. Cheprunov rano ushel iz jizni. Ego gibel biela tiajeloi utratoi dlia russkoi prozie Uzbekistana. Ego osudili kak uzbekskogo nacionalista. Odnako on ne biel nacionalistom — ni uzbekskim, ni russkim. On lubil svoi rodnoi Horezm. 2 oktiabria 1957 goda Cheprunov biel posmertno reabilitirovan.</t>
  </si>
  <si>
    <t>Письмовник</t>
  </si>
  <si>
    <t>«Письмовник» — это роман, собранный из писем, которые никогда не были отправлены.</t>
  </si>
  <si>
    <t>The Letter Carrier</t>
  </si>
  <si>
    <t>The Letter Writer is a novel made up of letters that have never been sent.</t>
  </si>
  <si>
    <t>http://sentrumbookstore.com/upload/iblock/9ef/t7phchtpiefku98dook2qeglfocwykdf/9781969573194.jpg</t>
  </si>
  <si>
    <t>Pismovnik</t>
  </si>
  <si>
    <t>«Pismovnik» — eto roman, sobranniei iz pisem, kotoriee nikogda ne bieli otpravlenie.</t>
  </si>
  <si>
    <t>http://sentrumbookstore.com/upload/iblock/3b4/uqucu69zrujrxvkmy2jxh6v057pitu2l/9781969573200.jpg</t>
  </si>
  <si>
    <t>Венерин волос</t>
  </si>
  <si>
    <t>«Венерин волос» — сложное, многослойное произведение, в котором судьбы людей и времена переплетаются, как пряди волос. </t>
  </si>
  <si>
    <t>Venereal Hair</t>
  </si>
  <si>
    <t>"The Hair of Venus" is a complex, multi—layered work in which the destinies of people and times are intertwined like strands of hair. </t>
  </si>
  <si>
    <t>http://sentrumbookstore.com/upload/iblock/362/iwmzgh3e43mgz9jf84dcobri1s6z8w3s/9781969573132.jpg</t>
  </si>
  <si>
    <t>Venerin volos</t>
  </si>
  <si>
    <t>«Venerin volos» — slojnoe, mnogosloinoe proizvedenie, v kotorom sudbie ludei i vremena perepletautsia, kak priadi volos. </t>
  </si>
  <si>
    <t>http://sentrumbookstore.com/upload/iblock/19a/3ok8ktfj49j573hmblwha4o2cm07kvms/9781969573149.jpg</t>
  </si>
  <si>
    <t>Эзерин, Андрей</t>
  </si>
  <si>
    <t>Ген Мигранта. Начало</t>
  </si>
  <si>
    <t>Она не про подвиги, не про «успешный успех» и не про то, как «всё получилось с первого раза». Она про реальный опыт человека, который решился начать новую главу тогда, когда со всех сторон советуют «не раскачивать лодку». Короткие истории в ней читаются как разговор за кофе (или не кофе — тут уж как пойдёт): честно, местами иронично, местами очень узнаваемо. Важно, что автор не просто делится наблюдениями, а подсказывает - как опереться на свой возраст, опыт и уже прожитую жизнь, а не бороться с ними. Как превратить накопленные годы в ресурс, а не в повод для самокритики. Эта книга и для тех, кто уже переехал и иногда чувствует себя "между мирами", и для тех, кто только думает о переменах, но боится, что время упущено. Спойлер: нет, не упущено. Фотографии, сделанные автором в разных городах Европы, и украшающие страницы книги, добавляют ощущение дороги - не туристической, а внутренней. 25 коротких историй, 10 000 слов о вызовах, с которыми сталкивается человек, решившийся на переезд в другую страну в немолодом возрасте. Каждая глава – не просто наблюдение, а практическая рекомендация, превращающая текст в гибрид художественной прозы и коммуникационного консалтинга. Эта книга – о том, что возраст может быть не препятствием, а преимуществом. Что опыт, мудрость и устойчивость к жизненным бурям – это мощные ресурсы для адаптации. Что «поздно» - это всего лишь слово, которое мы можем выбросить из своего словаря. Книга имеет пометку «45+», но, как отмечает автор, ее стоит читать и более молодым людям. Для них она станет наставлением, которое убережет от многих ошибок и позволит подойти к очередному жизненному рубежу подготовленным к возможным испытаниям.</t>
  </si>
  <si>
    <t>Skarynyčy</t>
  </si>
  <si>
    <t>Ezerin, Andrey</t>
  </si>
  <si>
    <t>The Migrant gene. Beginning</t>
  </si>
  <si>
    <t>It's not about exploits, or "successful success," or how "everything turned out the first time." It's about the real-life experience of a man who decided to start a new chapter when he was advised from all sides not to "rock the boat." The short stories in it read like a conversation over coffee (or not coffee, that's how it goes): honestly, sometimes ironic, sometimes very recognizable. It is important that the author does not just share his observations, but suggests how to rely on his age, experience and already lived life, rather than struggle with them. How to turn the accumulated years into a resource, not a reason for self-criticism. This book is for those who have already moved and sometimes feel "between worlds", and for those who only think about changes, but are afraid that time has been lost. Spoiler alert: No, it's not missed. The photographs taken by the author in different European cities and decorating the pages of the book add to the feeling of the road - not a tourist one, but an internal one. 25 short stories, 10,000 words about the challenges faced by a person who decides to move to another country at a young age. Each chapter is not just an observation, but a practical recommendation that turns the text into a hybrid of fiction and communication consulting. This book is about how age can be an advantage rather than an obstacle. That experience, wisdom, and resilience to life's storms are powerful resources for adaptation. That "late" is just a word that we can throw out of our vocabulary. The book is marked "45+", but, as the author notes, it is worth reading for younger people. For them, it will be an instruction that will save them from many mistakes and allow them to approach the next milestone of life prepared for possible trials.</t>
  </si>
  <si>
    <t>http://sentrumbookstore.com/upload/iblock/3e8/wl08rrjtde9ezcx9n2la1r1arx808da2/9788396795557.jpg</t>
  </si>
  <si>
    <t>978-83-967955-5-7</t>
  </si>
  <si>
    <t>Ezerin, Andrei</t>
  </si>
  <si>
    <t>Gen Migranta. Nachalo</t>
  </si>
  <si>
    <t>Ona ne pro podvigi, ne pro «uspeshniei uspeh» i ne pro to, kak «vse poluchilos s pervogo raza». Ona pro realniei opiet cheloveka, kotoriei reshilsia nachat novuu glavu togda, kogda so vseh storon sovetuut «ne raskachivat lodku». Korotkie istorii v nei chitautsia kak razgovor za kofe (ili ne kofe — tut uj kak poidet): chestno, mestami ironichno, mestami ochen uznavaemo. Vajno, chto avtor ne prosto delitsia nabludeniiami, a podskazievaet - kak operetsia na svoi vozrast, opiet i uje projituu jizn, a ne borotsia s nimi. Kak prevratit nakoplenniee godie v resurs, a ne v povod dlia samokritiki. Eta kniga i dlia teh, kto uje pereehal i inogda chuvstvuet sebia "mejdu mirami", i dlia teh, kto tolko dumaet o peremenah, no boitsia, chto vremia upusheno. Spoiler: net, ne upusheno. Fotografii, sdelanniee avtorom v raznieh gorodah Evropie, i ukrashaushie stranicie knigi, dobavliaut oshushenie dorogi - ne turisticheskoi, a vnutrennei. 25 korotkih istorii, 10 000 slov o viezovah, s kotoriemi stalkivaetsia chelovek, reshivshiisia na pereezd v druguu stranu v nemolodom vozraste. Kajdaia glava – ne prosto nabludenie, a prakticheskaia rekomendaciia, prevrashaushaia tekst v gibrid hudojestvennoi prozie i kommunikacionnogo konsaltinga. Eta kniga – o tom, chto vozrast mojet biet ne prepiatstviem, a preimushestvom. Chto opiet, mudrost i ustoichivost k jiznenniem buriam – eto moshniee resursie dlia adaptacii. Chto «pozdno» - eto vsego lish slovo, kotoroe mie mojem viebrosit iz svoego slovaria. Kniga imeet pometku «45+», no, kak otmechaet avtor, ee stoit chitat i bolee molodiem ludiam. Dlia nih ona stanet nastavleniem, kotoroe uberejet ot mnogih oshibok i pozvolit podoiti k ocherednomu jiznennomu rubeju podgotovlenniem k vozmojniem ispietaniiam.</t>
  </si>
  <si>
    <t>Skarynychy</t>
  </si>
  <si>
    <t>Яаков, Шабтай</t>
  </si>
  <si>
    <t>Меморандум Гольдмана</t>
  </si>
  <si>
    <t>Яаков Шабтай (1934—1981) – классик современной израильской литературы. Прозаик, драматург, поэт, переводчик, автор текстов многих популярных песен. Его первый роман «Зихрон дварим» (перевод выходит под названием «Меморандум Гольдмана»), сразу принес автору широкую известность: был переведен на 20 языков, в опросе 2007 года среди двадцати пяти ведущих израильских издателей, редакторов и критиков, был выбран лучшей книгой на иврите, написанной в Израиле с момента основания государства в 1948 году. Родился и вырос в Тель-Авиве, поэт этого города. После армии лет десять жил в кибуце, был членом молодежной организации «Молодой страж» (Ашомер Ацаир). Писателя часто сравнивают с Джойсом и Прустом. В романе - атмосфера свободного, открытого Тель Авива 70-х. Перевод с иврита и послесловие Наума Ваймана.</t>
  </si>
  <si>
    <t>Yaakov, Shabtai</t>
  </si>
  <si>
    <t>The Goldman Memorandum</t>
  </si>
  <si>
    <t>Yaakov Shabtai (1934-1981) is a classic of modern Israeli literature. He is a novelist, playwright, poet, translator, and lyricist of many popular songs. His first novel, Zichron Dvarim (translated as The Goldman Memorandum), immediately brought the author wide fame: it was translated into 20 languages, and in a 2007 survey among twenty-five leading Israeli publishers, editors, and critics, it was selected the best Hebrew book written in Israel since the founding of the state in In 1948. Born and raised in Tel Aviv, the poet of this city. After the army, he lived on a kibbutz for ten years, was a member of the youth organization "Young Guardian" (Ashomer Atzair). The writer is often compared to Joyce and Proust. The novel depicts the atmosphere of free, open Tel Aviv in the 70s. Translated from Hebrew and afterword by Nahum Weyman.</t>
  </si>
  <si>
    <t>http://sentrumbookstore.com/upload/iblock/ea5/ucgzs4w6qw1sgxbzmmu696iizxilacdm/9789657848883.jpg</t>
  </si>
  <si>
    <t>Iaakov, Shabtai</t>
  </si>
  <si>
    <t>Memorandum Goldmana</t>
  </si>
  <si>
    <t>Iaakov Shabtai (1934—1981) – klassik sovremennoi izrailskoi literaturie. Prozaik, dramaturg, poet, perevodchik, avtor tekstov mnogih populiarnieh pesen. Ego perviei roman «Zihron dvarim» (perevod viehodit pod nazvaniem «Memorandum Goldmana»), srazu prines avtoru shirokuu izvestnost: biel pereveden na 20 iaziekov, v oprose 2007 goda sredi dvadcati piati vedushih izrailskih izdatelei, redaktorov i kritikov, biel viebran luchshei knigoi na ivrite, napisannoi v Izraile s momenta osnovaniia gosudarstva v 1948 godu. Rodilsia i vieros v Tel-Avive, poet etogo goroda. Posle armii let desiat jil v kibuce, biel chlenom molodejnoi organizacii «Molodoi straj» (Ashomer Acair). Pisatelia chasto sravnivaut s Djoisom i Prustom. V romane - atmosfera svobodnogo, otkrietogo Tel Aviva 70-h. Perevod s ivrita i posleslovie Nauma Vaimana.</t>
  </si>
  <si>
    <t>Mystery, Thrillers</t>
  </si>
  <si>
    <t>Бык. Роман</t>
  </si>
  <si>
    <t>Bull. Novel</t>
  </si>
  <si>
    <t>http://sentrumbookstore.com/upload/iblock/b0c/lhs2iealqm7aa10v4c515gbif2p8igsx/9783689598037.jpg</t>
  </si>
  <si>
    <t>978-3-68959-803-7</t>
  </si>
  <si>
    <t>Biek. Roman</t>
  </si>
  <si>
    <t>Шехтер, Яков</t>
  </si>
  <si>
    <t>Бывший агент МОССАДА</t>
  </si>
  <si>
    <t>Разведка — это не только погони и секретные операции, но и особое состояние души, от которого невозможно избавиться, просто сдав удостоверение. Яков Шехтер предлагает взглянуть на мир глазами человека, привыкшего видеть скрытые пружины реальности, где бытовое соседствует с мистическим. В центре внимания — Тель-Авив, город, который никогда не спит и хранит тысячи историй. Герои Шехтера — бывшие агенты, репатрианты, мудрецы и обыватели — сплетаются в единое полотно жизни, полной парадоксов и неожиданных открытий. Здесь шпионское прошлое становится ключом к пониманию настоящего, а еврейская мудрость помогает распутать самые сложные узлы судьбы. Проза Шехтера обладает уникальным свойством: она одновременно кинематографична и глубоко философична. Автор не просто рассказывает истории, он погружает читателя в атмосферу, где каждый камень мостовой и каждый случайный прохожий могут оказаться частью грандиозного замысла. Это литература, в которой напряжение триллера гармонично сочетается с теплотой хасидской притчи. Книга станет настоящим подарком для тех, кто любит умную, многослойную прозу и хочет почувствовать пульс настоящего, нетуристического Израиля.</t>
  </si>
  <si>
    <t>Schechter, Yakov</t>
  </si>
  <si>
    <t>Former MOSSAD agent</t>
  </si>
  <si>
    <t>Intelligence is not only about chases and secret operations, but also a special state of mind that you cannot get rid of by simply handing in your ID. Yakov Schechter suggests looking at the world through the eyes of a person accustomed to seeing the hidden springs of reality, where the mundane coexists with the mystical. The focus is on Tel Aviv, a city that never sleeps and holds thousands of stories. Schechter's characters — former agents, repatriates, wise men and ordinary people — are woven into a single canvas of a life full of paradoxes and unexpected discoveries. Here, the spy's past becomes the key to understanding the present, and Jewish wisdom helps to unravel the most complex knots of fate. Schechter's prose has a unique property: it is both cinematic and deeply philosophical. The author doesn't just tell stories, he immerses the reader in an atmosphere where every stone on the pavement and every random passerby can be part of a grandiose plan. This is literature in which the tension of a thriller harmoniously combines with the warmth of a Hasidic parable. The book will be a real gift for those who love smart, multi-layered prose and want to feel the pulse of real, non-tourist Israel.</t>
  </si>
  <si>
    <t>http://sentrumbookstore.com/upload/iblock/970/acyv3ukqjna3tfpx1vfpojb8ei510pj1/9789657848500.jpg</t>
  </si>
  <si>
    <t>Shehter, Iakov</t>
  </si>
  <si>
    <t>Bievshii agent MOSSADA</t>
  </si>
  <si>
    <t>Razvedka — eto ne tolko pogoni i sekretniee operacii, no i osoboe sostoianie dushi, ot kotorogo nevozmojno izbavitsia, prosto sdav udostoverenie. Iakov Shehter predlagaet vzglianut na mir glazami cheloveka, priviekshego videt skrietiee prujinie realnosti, gde bietovoe sosedstvuet s misticheskim. V centre vnimaniia — Tel-Aviv, gorod, kotoriei nikogda ne spit i hranit tiesiachi istorii. Geroi Shehtera — bievshie agentie, repatriantie, mudrecie i obievateli — spletautsia v edinoe polotno jizni, polnoi paradoksov i neojidannieh otkrietii. Zdes shpionskoe proshloe stanovitsia kluchom k ponimaniu nastoiashego, a evreiskaia mudrost pomogaet rasputat samiee slojniee uzlie sudbie. Proza Shehtera obladaet unikalniem svoistvom: ona odnovremenno kinematografichna i gluboko filosofichna. Avtor ne prosto rasskazievaet istorii, on pogrujaet chitatelia v atmosferu, gde kajdiei kamen mostovoi i kajdiei sluchainiei prohojii mogut okazatsia chastu grandioznogo zamiesla. Eto literatura, v kotoroi napriajenie trillera garmonichno sochetaetsia s teplotoi hasidskoi pritchi. Kniga stanet nastoiashim podarkom dlia teh, kto lubit umnuu, mnogosloinuu prozu i hochet pochuvstvovat puls nastoiashego, neturisticheskogo Izrailia.</t>
  </si>
  <si>
    <t>Левин, Карина,Ока, Тая</t>
  </si>
  <si>
    <t>Миры Уммы</t>
  </si>
  <si>
    <t>«Миры Уммы» — интеллектуальная фантастика о древней памяти, потерянных связях и хрупком мосте между наукой, мифом и любовью. И – современный Израиль, в котором живут авторы романа Карина и Тая, врач и журналистка. Два бывших возлюбленных, случайно встретившись спустя годы, запускают цепочку событий, которая выводит их за пределы привычного мира — в пространство, где искусственный интеллект, древние мифы, личная вина и утраченная близость переплетаются в единое целое. В центре — Умма. Загадочная женская сущность из далёкого прошлого, заключённая в артефакт, который реагирует на эмоции, генерирует образы и… ищет диалог. «Миры Уммы» — это роман о боли утраты и возможностях возвращения, о женской памяти, рассыпавшейся по тысячелетиям, о путешествии между реальностью, сновидением и цифровым сном. Это тонкая, яркая, местами обжигающая история двух миров — внешнего и внутреннего, мира будущего и мира давно забытых. В этом романе философия соседствует с триллером, ирония — с пронзительной тоской, а любовь — с невозможностью всё понять до конца. Это история о том, как одна встреча — даже невозможная — может изменить восприятие самой жизни.</t>
  </si>
  <si>
    <t>Levin, Karina,Oka, Taya</t>
  </si>
  <si>
    <t>The Worlds of the Ummah</t>
  </si>
  <si>
    <t>"Worlds of the Ummah" is an intellectual fiction about ancient memory, lost connections and the fragile bridge between science, myth and love. And this is modern Israel, where the authors of the novel, Karina and Taya, a doctor and a journalist live. Two former lovers, meeting by chance years later, set off a chain of events that takes them beyond their usual world — into a space where artificial intelligence, ancient myths, personal guilt and lost intimacy are intertwined into a single whole. In the center is the Ummah. A mysterious female entity from the distant past, encased in an artifact that reacts to emotions, generates images and... seeks dialogue. "Worlds of the Ummah" is a novel about the pain of loss and the possibilities of return, about a woman's memory scattered over thousands of years, about the journey between reality, dreaming and digital sleep. This is a subtle, vivid, sometimes searing story of two worlds — the outer and the inner, the world of the future and the world of the long-forgotten. In this novel, philosophy is juxtaposed with a thriller, irony with piercing longing, and love with the inability to fully understand everything. This is a story about how one encounter — even an impossible one — can change the perception of life itself.</t>
  </si>
  <si>
    <t>http://sentrumbookstore.com/upload/iblock/ef7/trwbjha8kp8a8otpbqo88glj38brpaov/9789657848715.jpg</t>
  </si>
  <si>
    <t>Levin, Karina,Oka, Taia</t>
  </si>
  <si>
    <t>Mirie Ummie</t>
  </si>
  <si>
    <t>«Mirie Ummie» — intellektualnaia fantastika o drevnei pamiati, poteriannieh sviaziah i hrupkom moste mejdu naukoi, mifom i lubovu. I – sovremenniei Izrail, v kotorom jivut avtorie romana Karina i Taia, vrach i jurnalistka. Dva bievshih vozlublennieh, sluchaino vstretivshis spustia godie, zapuskaut cepochku sobietii, kotoraia vievodit ih za predelie priviechnogo mira — v prostranstvo, gde iskusstvenniei intellekt, drevnie mifie, lichnaia vina i utrachennaia blizost perepletautsia v edinoe celoe. V centre — Umma. Zagadochnaia jenskaia sushnost iz dalekogo proshlogo, zakluchennaia v artefakt, kotoriei reagiruet na emocii, generiruet obrazie i… ishet dialog. «Mirie Ummie» — eto roman o boli utratie i vozmojnostiah vozvrasheniia, o jenskoi pamiati, rassiepavsheisia po tiesiacheletiiam, o puteshestvii mejdu realnostu, snovideniem i cifroviem snom. Eto tonkaia, iarkaia, mestami objigaushaia istoriia dvuh mirov — vneshnego i vnutrennego, mira budushego i mira davno zabietieh. V etom romane filosofiia sosedstvuet s trillerom, ironiia — s pronzitelnoi toskoi, a lubov — s nevozmojnostu vse poniat do konca. Eto istoriia o tom, kak odna vstrecha — daje nevozmojnaia — mojet izmenit vospriiatie samoi jizni.</t>
  </si>
  <si>
    <t>Том 1. Аристономия</t>
  </si>
  <si>
    <t>Том 2. Другой путь</t>
  </si>
  <si>
    <t>Том 3. Cчастливая Россия</t>
  </si>
  <si>
    <t>Том 4. Трезориум</t>
  </si>
  <si>
    <t>Том 5. Медвежатница</t>
  </si>
  <si>
    <t>Том 6. Cобачья смерть</t>
  </si>
  <si>
    <t>Том 7. На санях</t>
  </si>
  <si>
    <t>Vol. 7. On a sleigh</t>
  </si>
  <si>
    <t>Tom 7. Na saniakh</t>
  </si>
  <si>
    <t>Being young is difficult at all times, even in relatively herbivorous times. It's difficult to live at all, both when you first enter life and when you leave it. But the only really interesting and important things are the difficult ones, which is what all Russian literature is about. This novel continues the same line.</t>
  </si>
  <si>
    <t>Быть юным трудно во все времена, даже в относительно травоядные. Жить вообще трудно - и когда только входишь в жизнь, и когда из нее уходишь. Но по-настоящему интересно и важно только трудное - о чем, собственно, вся русская литература. Ту же линию продолжает и этот роман.</t>
  </si>
  <si>
    <t>978-1-965369-48-7</t>
  </si>
  <si>
    <t>400</t>
  </si>
  <si>
    <t>http://sentrumbookstore.com/upload/iblock/62f/ka6jqfft1kjoih3s06umlo3c5avwoawh/2755699thickboxdefault.jpg</t>
  </si>
  <si>
    <t>2025</t>
  </si>
  <si>
    <t>Bytʹ iunym trudno vo vse vremena, dazhe v otnositelʹno travoiadnye. Zhitʹ voobshche trudno - i kogda tolʹko vkhodishʹ v zhiznʹ, i kogda iz nee ukhodishʹ. No po-nastoiashchemu interesno i vazhno tolʹko trudnoe - o chem, sobstvenno, vsia russkaia literatura. Tu zhe liniiu prodolzhaet i ėtot roman.</t>
  </si>
  <si>
    <t>Tom 1. Aristonomiia</t>
  </si>
  <si>
    <t>Tom 2. Drugoi put</t>
  </si>
  <si>
    <t>Tom 3. Cchastlivaia Rossiia</t>
  </si>
  <si>
    <t>Tom 4. Trezorium</t>
  </si>
  <si>
    <t>Tom 5. Medvejatnica</t>
  </si>
  <si>
    <t>Tom 6. Cobachia smert</t>
  </si>
  <si>
    <t>Vol. 1. Aristonomy</t>
  </si>
  <si>
    <t>Vol. 2. The Other Way</t>
  </si>
  <si>
    <t>Vol. 3. Happy Russia</t>
  </si>
  <si>
    <t>Vol. 4. Trezorium</t>
  </si>
  <si>
    <t>Vol. 5. The Bear House</t>
  </si>
  <si>
    <t>Vol. 6. The Death of a Dog</t>
  </si>
  <si>
    <t xml:space="preserve">Exiled Russian Authors -  New Releases and Best Sellers									</t>
  </si>
  <si>
    <t>Order Form - March 2026</t>
  </si>
  <si>
    <t>ВИКИПРОЗА – Новый жанр литературы, который дает читателю доступ к дополнительным сведениям, обогащающим повествование, и к дополнительным сюжетам, спрятанным внутри основного сюжета.</t>
  </si>
  <si>
    <t>“Слепой ангел” — это роман о слепом музыканте и его ангеле-хранителе. Рассказывать, почему именно слеп ангел, не буду, читатель, дай Бог, узнает это из самого текста. Я даже не скажу, кто именно слепой ангел – музыкант или ангел-хранитель.  © Юз Алешковский   «Слепой Ангел» — последнее и, пожалуй, самое значительное сочинение Юза Алешковского. Роман прощания и прощения, роман-исповедь, роман-итог. Он остался недописанным. Алешковский писал его долго, трудно, оставляя и возвращаясь, словно выходя из потока этой густой, многослойной прозы и входя в него снова и снова. Кажется, что автор нарочно не завершил его, отойдя от недописанной страницы и осторожно покинув книгу, как, собственно, и свою земную жизнь. К счастью для нас, и та и другая случились долгими.  Как и всё созданное Алешковским, этот роман вызывающе парадоксален своей дерзкой, режущей слух полифоничностью. Внутри этого сплава роятся крики газетных лозунгов, хрипы спиричуэлс, высокий Бах и низкий шлягер — вся какофония обезумевшего города, по улицам которого, вослед дублинской тени, начинает путешествие А.И. — слепец, музыкант, Ангел. Собственно, путешествуют два ангела: один — вполне телесный Ангел Иванович со своей собакой, поводырем_ другой же — ангел настоящий, хранящий душу и слепое тело первого.  Есть еще и Ангелина — третья ипостась небесной иерархии, воссозданной Алешковским в его неподражаемой манере, — дева, муза, сгусток эфемерного целомудрия и плотского искушения. Есть также разнообразный сонм падших и низвергнутых, потерявших крылья, но, благодаря состраданию автора, всё-таки в романе прощенных и вполне человечных.  Эммануил Сведенборг — великий мистик, ученый и визионер — поведал миру об устройстве Рая, где карта Небесного Града своими очертаниями повторяет фигуру ангела. У Алешковского же — наоборот: город становится картой ангела, «исполненного множества очей», и Ангела-человека, глаз лишенного. Но в телесной слепоте возникает ослепительный свет внутреннего прозрения, и роман, по ходу виртуозно и легко жонглировавший жанрами и стилевыми приемами — от авантюрного детектива до натурфилософского трактата, от забористого фельетона до даосской притчи, — вдруг вспыхивает огненным потоком нежности и любви — любви обжигающей, выжигающей кислотой до самого края боли, любви вселенской ко всему сущему на свете: «от ничтожной букашечки до глухого космоса».  И всё же, несмотря на восторженный пантеизм Алешковского, любовь эта не безадресна — у нее есть конкретный получатель, та единственная на все его жизни и для всех его слов «Ангелина», которая собрала из множества осколков незавершенную рукопись и положила перед нами эту книгу.  Это очень веселая и очень скорбная книга. Она завораживает своей музыкой, неповторимым звучанием слова, благодаря однажды созданному Алешковским инструментарию и только ему одному присущему, она полна залихватского сленга, языческих глоссолалий, «древесного шепота», горькой иронии и едкой правды. И — мудрости.  «“Читай!” — велел Ангел пророку».  Будем читать и мы.   Я. Якулов   Нечаянная радость.  Меньше всего я ожидал, что мы с вами увидим эту книгу. Юз писал её долго, жаловался, что она медленно и трудно идёт. Я, честно говоря, думал, что он так и забросил её - случается и так. Давно уже Юз пребывает в лучшем из миров, и вдруг книга - вот она, и мы снова слышим его ни на кого не похожий голос, исполненный горькой иронии и мудрости.  Иначе как чудом я это назвать не могу.  А.Макаревич    Мне очень не хватает Юза. Но я читаю его последний, посмертный роман, и Юз жив.  М.Барышников</t>
  </si>
  <si>
    <t>Эта книга условно поделена на две части. В первую вошли рассказы непосредственно о войне, о человеке на войне. Мирном и дружелюбном, волей обстоятельств вынужденным уничтожать соседа, угрожающего тебе и твоим близким, и при этом рисковать собственной жизнью. Во второй части рассказы о мирной жизни, где тот же человек, освободившийся от ужасов войны, не без труда вписывается в наступившие невоенные реалии, с которыми он никогда прежде знаком не был. В реалии, в которых совсем другие ценности. К сожалению, нашего героя не оставляет грустное осознание того, что уже нет возможности вернуться к своей прежней мирной жизни. Потому что самые большие шрамы в душе оставляет война.  Каждый прожитый день, каждое мгновение, даже когда на нас не падают ракеты, и мы не глядим в прицел автомата, мы всё равно ощущаем на себе смрадное дыхание войны — отблески пожарищ, эхо артиллерийской канонады, стоны раненых, последний вздох умирающего, запах гари от разрушенных жилищ и тлена от мёртвых тел. И очень редко среди этого кошмара обращаем внимание на ласковое дуновение мирного ветерка, слышим пение утренних птиц, радуемся запаху свежего хлеба из ближайшей пекарни, беспричинно улыбаемся незнакомцу… А ведь этого хочется — всем без исключения, и правым, и виноватым! Но, увы, не до этого нам сегодня. Мы мрачно отворачиваемся и обречённо глядим в сторону, с трудом вытаскивая себя из морока войны. Если удаётся. Постепенно привыкаем к этому состоянию… Что, люди, с нами происходит? Почему мы такие?!</t>
  </si>
  <si>
    <t>Об авторе: Сергий Герман (род. 1952). Украинский журналист, дипломат. Автор повестей и романов «ВМХ или повесть о велосипеде без седла», «VIA Романа. Жизнь митрополита Андрея Шептицкого», «Инґе», «Отель „Цитадель“», «Ана на крыльце», «Лавочник и кларнет». Как эссеист печатается в журнале «Збруч». Член Национального союза писателей Украины. В своем новом романе «Инге» автор знакомит читателя с историей убийцы Степана Бандеры — Богдана Сташинского. Это рассказ о том, каким невероятным образом могут переплетаться судьбы совершенно разных людей, для которых общим является лишь одно — любовь. Берлин, конец пятидесятых. Юная Инге знакомится с Йозефом — обаятельным, красивым, обеспеченным. Они любят друг друга. Всё было бы чудесно… но только Йозеф не тот, за кого он себя выдает. Основанная на реальных событиях, «ИНГЕ» рассказывает о тайных убийствах КГБ, об украинских националистах и партизанах, о Богдане Сташинском и о Степане Бандере. Но, прежде всего, это история о том, как любовь помогла девятнадцатилетней немецкой девушке увести из-под носа всесильного КГБ одного из его лучших киллеров и победить в схватке с самой безжалостной карательной машиной Европы.</t>
  </si>
  <si>
    <t>Роман-мистерика В этой книге происходит множество головокружительных событий из разряда триллерных, детективных, мелодраматических и мистических. Само понятие chasse-croisé здесь означает — пересечения, обмен местами, перекрёстки. В романе очень яркие герои. Роман написан в стиле философской мистерии, с элементами гротеска, абсурда и фантазии. И все это увязано самым лихим образом. Тамара Кандала воплотила в «Шассе-круазе» то, чего хронически не хватает многим романам: увлекательность, динамичность и глубокие философско-социальные размышления. Отказ героини от «бессмертного знания» ставит вопрос о том, стоит ли становиться «выше» человека, если это значит перестать быть вообще человеком. Анна Берсенева В книге присутствует ненормативная лексика 18+ __________________________________ Родилась в Ташкенте. Училась в Ленинградском государственном университете на историческом факультете по специальности историк искусств. Работала по профессии в Москве. Живет во Франции более 30 лет. Писательская история насчитывает четыре романа, выпущенных в издательствах АСТ, «Астрель», ЭКСМО, Corpus, «РИПОЛ классик»: «Как вам живется в Париже» (права куплены для «большого» кино), «Эта сладкая голая сволочь», «Такой нежный покойник», «Шассе-круазе». Спектакль по пьесе «Сентиментальный круиз» шел с 2004 года на сцене украинского Национального драматического театра им. И. Франко в течение 15 лет.</t>
  </si>
  <si>
    <t>Роман Ольги Мармотта «Путешествие в поисках солнца» – неожиданный скандинавский штрих в русской литературной традиции. Главные герои позволяют вспомнить о Муми-троллях, а их путешествие через современную Европу – о путешествии Нильса с дикими гусями. И это не единственные знаковые тексты, воспоминания о которых он вызывает. Но при этом и герои, и роман в целом абсолютно художественно самостоятельны, в них нет ни тени подражания. Ольга Мармотта нашла собственный неординарный способ передать самоощущение современного европейского человека и показать разнообразие Европы, которую насквозь проезжают ее персонажи Заяц и Сурок – прекрасные Мурпупы, читать о которых интересно будет человеку думающему, причем не только взрослому, но и ребенку. (Иллюстрации автора)  Книжная серия «Свободный дебют» выходит в партнерстве с магистерской программой литературного мастерства Free Creative Writing Свободного университета. Куратор серии Татьяна Сотникова (Анна Берсенева)</t>
  </si>
  <si>
    <t>Автор в представлении не нуждается. А вот его амплуа политического публициста по-русски еще не раскрыто. В эссе What Are You Going to Do About It?: The Case for Constructive Peace (1936), опубликованном накануне Второй мировой, Хаксли развенчивает 11 расхожих суждений о невозможности жизни без войны, снабжая стихийных пацифистов рациональной аргументацией. Вторая работа Science, Liberty and Peace (1946) — это развернутый отклик на первую ассамблею ООН, в котором он весьма прозорливо обозначает внутренние изъяны складывающегося мирового порядка, высказывается о том, как технический прогресс укрепляет диктатуру, о необходимости альтернативы экономике масштаба, об опасности поляризации. Хаксли не только поднимает на удивление актуальные вопросы, но и предлагает варианты решения — утопические только на первый взгляд. Объединенные под одной обложкой работы, это не только взгляд на мир «до» и «после» катастрофы, это пример интеллектуальной честности и высокого гуманизма, качеств дефицитных во все времена.  В настоящий сборник вошли впервые изданные по-русски эссе классика английской литературы Олдоса Хаксли, написанные с 1931 по 1963 год. Особый интерес представляют его размышления о мировом порядке и перспективах развития общества, опубликованные накануне Второй мировой войны и вскоре после нее. Хаксли не только поднимает актуальные до сих пор вопросы, но и предлагает варианты решения — утопические только на первый взгляд. В других эссе сборника содержатся путевые заметки, размышления об искусстве, а также о его трансцендентном опыте. Книгу проиллюстрировала Саша Скочиленко.  Издательство Überbau, перевод с английского — Мастерская литературного перевода Дмитрия Симановского.</t>
  </si>
  <si>
    <t>Роман «Джунаидхан» посвящён драматическим событиям в Хорезме в годы распада имперской власти и Гражданской войны. В центре повествования — фигура Джунаидхана, одного из самых противоречивых лидеров туркменского сопротивления, и судьбы людей, втянутых в жестокий водоворот насилия, мести и борьбы за власть. Чепрунов показывает сложное переплетение родовых традиций, религиозных авторитетов, социальных конфликтов и внешнего вмешательства, создавая многоголосную картину эпохи, в которой ни одна из сторон не обладает безусловной правдой. Роман был опубликован в 1936 году, накануне Большого террора. В 1937 году автор был арестован, а в 1938 году расстрелян. Посмертно реабилитирован в 1957 году.  с предисловием Виктора Ерофеева</t>
  </si>
  <si>
    <t>Роман о власти, страхе и мифах, которые рождаются на обломках империй.  После распада России появляется новая республика — и в ней бесследно исчезает министр культуры. Похищение запускает цепочку событий, в которой переплетаются политика, криминал, авангардное искусство, советское прошлое и травмы войны.  «Бык» — это интеллектуальный триллер и политическая притча одновременно. Здесь детективная интрига соседствует с альтернативной историей, а судьба одного человека — с вопросом о том, кто и зачем создает новые государства, символы и героев.  Жесткий, ироничный, умный текст — для читателей, которые ценят современную прозу без иллюзий, но с большой внутренней энергией.</t>
  </si>
  <si>
    <t/>
  </si>
  <si>
    <t>В книге на примере отдельных артефактов, сохранившихся в семье автора, показана история их появления, связь с процессами, которые происходили в прежнем СССР на всех этапах его существования. Прослежены судьбы людей, непосредственно или опосредованно связанных с этими артефактами, истории зданий и сооружений, где эти люди жили, и конкретных институций, в которых они работали. Каждая из глав книги иллюстрируется фотоматериалами, значительная часть которых хранится в архиве автора. Книга предназначена для широкого круга читателей, интересующихся советской историей.  Я. М. Миркин.</t>
  </si>
  <si>
    <t>«Люди и земли» — увлекательная и масштабная книга о том, как человечество пришло к тому миру, в котором мы живём сегодня. От первых земледельцев и кочевых племён до возникновения государств и империй автор показывает, как земля, излишки, власть и насилие формировали историю народов и цивилизаций. Это не сухой учебник, а живое повествование о выборе, ошибках и поворотных моментах человеческой истории. Книга будет интересна всем, кто хочет понять истоки экономики, неравенства, войн и государственности — и увидеть в древности отражение современных процессов.  Содержание  Вместо предисловия. От дикости к цивилизации через варварство Саргон Аккадский и первая попытка создания империи Глобализация бронзового века Персы, «посланцы из будущего» Спарта, общество войны Эффективное государство, в котором не выжить Налоговая ловушка империи Египетские кошки и Великий Китай Крах колоссов Шелковый путь и транзит технологий Фризы Хазария Лучшее коммерческое предприятие раннего Средневековья Голландец на английском троне Опыты тоталитаризма Прусские реформы, образец «революции сверху» Чикаго, образцовая бизнес-экосистема Баку, откупы, колодцы и пожары Жизнь по-датски: как кооперация изменила страну КВЖД, государство в государстве Австро-Венгрия Феномен Silicon Valley  Книга уникальна подробным описанием многочисленных эпизодов экономического пути человечества и это захватывает, показывая, как управленческие решения могут способствовать процветанию или, напротив, заводить экономику в тупик. Книга интересна не только профессионалам, но и читателям, стремящимся расширить свои экономические и исторические познания.                      Сергей Смирнов, д.э.н., в.н.с. отдела экономики ИНИОН РАН  Гений проявляется в любой области, не только в искусстве и литературе. Изобретая, внедряя, положив в основу жизни экономическую мысль, многие народы находили свое место в мире. В книге талантливо рассказано о народах и цивилизациях, проходивших этот путь, — от древних земледельцев до империй.  Иван Толстой, историк, литературовед, журналист  Это хорошая книга. И человек читающий найдет здесь ответ на известный вопрос: «Кто мы? Откуда? Куда мы идем?» Евгений Ройзман, историк, исследователь</t>
  </si>
  <si>
    <t>Первое европейское издание исторического бестселлера лауреатов премии "Просветитель". Эта книга — увлекательный рассказ о чрезвычайно пестрой и удивительно интересной стране, своего рода европейской Атлантиде, известной русскоязычному читателю гораздо меньше, чем она того заслуживает. Державы Габсбургов давно нет на картах. Первая мировая война уничтожила эту, пожалуй, самую уютную в истории империю, но накопленный ее народами опыт сосуществования до сих пор актуален для Центральной Европы. Основанный на глубоком знании фактов анализ исторических процессов сопровождается захватывающим рассказом о буднях и праздниках дунайской монархии, яркими портретами членов династии Габсбургов и их подданных, живыми очерками о поездках по габсбургским Вене и Будапешту, Праге и Львову, Сараеву и Триесту.</t>
  </si>
  <si>
    <t>В очередной эпизод публицистического дневника включены записи 2024-25 годов, главным героем которых неожиданно оказывается Дональд Трамп. Джокер мировой политики стал для российско-украинской войны последним, пусть и очень слабым, источником надежды на ее прекращение. Война все еще идет, а Олег Кашин ведет ее уникальную летопись.  "Эта книга – мое личное поражение, персональное фиаско. Подзаголовок для нее, «От похорон Навального до конца войны», я придумал еще весной 2024 года, когда в ISIA Media вышел мой дневник первых двух военных лет – «Ничего хорошего. От начала войны до похорон Навального» в красной обложке, – и, в общем, оставалось только дождаться конца войны и сдавать книгу в печать. Сейчас, когда я вижу, что текстов, написанных с тех пор, скопилось уже не на одну книгу, пора признать, что мой оптимизм сыграл со мной злую шутку, то есть конца войны я как ждал, так и жду, но беречь тексты для томика, который заканчивался бы мирным хэппи-эндом, смысла уже нет. Ну или, если продолжать быть оптимистом – пришло время в формате «Дневника писателя» подвести промежуточный итог, вспомнив период между весной 2024 года и серединой 2025-го."  Олег Кашин</t>
  </si>
  <si>
    <t>В очередной эпизод публицистического дневника включены записи 2024-25 годов, главным героем которых неожиданно оказывается Дональд Трамп. Джокер мировой политики стал для российско-украинской войны последним, пусть и очень слабым, источником надежды на ее прекращение. Война все еще идет, а Олег Кашин ведет ее уникальную летопись.   "Эта книга – мое личное поражение, персональное фиаско. Подзаголовок для нее, «От похорон Навального до конца войны», я придумал еще весной 2024 года, когда в ISIA Media вышел мой дневник первых двух военных лет – «Ничего хорошего. От начала войны до похорон Навального» в красной обложке, – и, в общем, оставалось только дождаться конца войны и сдавать книгу в печать. Сейчас, когда я вижу, что текстов, написанных с тех пор, скопилось уже не на одну книгу, пора признать, что мой оптимизм сыграл со мной злую шутку, то есть конца войны я как ждал, так и жду, но беречь тексты для томика, который заканчивался бы мирным хэппи-эндом, смысла уже нет. Ну или, если продолжать быть оптимистом – пришло время в формате «Дневника писателя» подвести промежуточный итог, вспомнив период между весной 2024 года и серединой 2025-го."  Олег Кашин</t>
  </si>
  <si>
    <t>"The Blind Angel" is a novel about a blind musician and his guardian angel. I will not tell you exactly why the angel is blind, the reader, God willing, will find out from the text itself. I won't even tell you who the blind musician angel or the guardian angel is.  © Yuz Aleshkovsky "The Blind Angel" — the last and, perhaps, the most significant work by Yuza Alyoshkovsky. A novel of farewell and forgiveness, a novel of confession, a novel of outcome. It remained unfinished. Alyoshkovsky wrote it for a long time, hard, leaving and returning, as if coming out of the stream of this thick, multi-layered prose and entering it again and again. It seems that the author deliberately did not complete it, moving away from the unfinished page and carefully leaving the book, as well as his earthly life. Fortunately for us, both happened for a long time.  Like everything created by Aleshkovsky, this novel is defiantly paradoxical in its audacious, ear-splitting polyphony. Inside this alloy, the cries of newspaper slogans, the wheezing of spirituals, high—pitched Bang and low hits are swarming — the whole cacophony of a maddened city, through the streets of which, following the shadow of Dublin, A.I. begins his journey - a blind man, a musician, an Angel. Actually, two angels are traveling: one is a fully corporeal Angel Ivanovich with his guide dog_ the other is a real angel who preserves the soul and blind body of the first.  There is also Angelina, the third hypostasis of the heavenly hierarchy, recreated by Alyoshkovsky in his inimitable manner — virgo, muse, a bundle of ephemeral chastity and carnal temptation. There is also a diverse host of the fallen and overthrown, who have lost their wings, but, thanks to the author's compassion, they are still forgiven and quite humane in the novel.  Emanuel Swedenborg, the great mystic, scientist and visionary, told the world about the structure of Paradise, where the map of the Heavenly City repeats the shape of an angel. In Alyoshkovsky's case, on the contrary, the city becomes a map of an angel, "filled with many eyes," and an angel—a man without eyes. But in bodily blindness, a blinding light of inner insight arises, and the novel, which masterfully and easily juggled genres and stylistic techniques along the way — from an adventurous detective story to a natural philosophy treatise, from an intense feuilleton to a Taoist parable — suddenly bursts into a fiery stream of tenderness and love — a burning, burning acid love to the very edge of pain, universal love for to everything in the world: "from an insignificant bug to a remote space."  And yet, despite Alyoshkovsky's enthusiastic pantheism, this love is not unaddressed — it has a specific recipient, the one for all his life and for all his words "Angelina", who collected an unfinished manuscript from many fragments and placed this book in front of us.  It's a very funny and very sad book. She fascinates with her music, the unique sound of the word, thanks to the instruments once created by Alyoshkovsky and unique to him, she is full of swashbuckling slang, pagan glossolalia, "woody whispers", bitter irony and caustic truth. And — wisdom.  ""Read it!"The Angel commanded the prophet."  We will read it too.    I. Yakulov is an unexpected joy.  The last thing I expected was that you and I would see this book. Yuz wrote it for a long time, complaining that it was slow and difficult to go. To be honest, I thought that was how he abandoned her - it happens that way. Juz has been living in the best of all worlds for a long time, and suddenly the book is here, and we hear his voice again, which is unlike anyone else, full of bitter irony and wisdom.  I can't call it anything but a miracle. A. Makarevich, I really miss the User. But I am reading his last, posthumous novel, and Yuz is alive. M.Baryshnikov</t>
  </si>
  <si>
    <t>This book is roughly divided into two parts. The first one includes stories directly about the war, about a man at war. Peaceful and friendly, forced by circumstances to destroy a neighbor who threatens you and your loved ones, and at the same time risk your own life. In the second part, there are stories about peaceful life, where the same person, freed from the horrors of war, not without difficulty fits into the prevailing non-military realities, with which he had never been familiar before. In a reality with completely different values. Unfortunately, our hero is haunted by the sad realization that it is no longer possible to return to his former peaceful life. Because the biggest scars in the soul are left by war.  Every day we live, every moment, even when there are no rockets falling on us, and we are not looking into the sight of a machine gun, we still feel the stinking breath of war on us — the reflections of fires, the echo of artillery cannonade, the groans of the wounded, the last breath of the dying, the smell of burning from destroyed homes and decay from dead bodies. And very rarely, in the midst of this nightmare, do we pay attention to the gentle breeze of a peaceful breeze, hear the singing of morning birds, rejoice at the smell of fresh bread from the nearest bakery, smile gratuitously at a stranger... And this is what everyone wants, without exception, both the right and the guilty! But, alas, we are not up to it today. We gloomily turn away and look away in resignation, barely pulling ourselves out of the clutter of war. If it succeeds. We are gradually getting used to this condition.… What is happening to us, people? Why are we like this?!</t>
  </si>
  <si>
    <t>About the author: Sergiy German (born 1952). Ukrainian journalist, diplomat. He is the author of the novels "BMX or the tale of a bicycle without a saddle", "VIA Romana. The Life of Metropolitan Andrey Sheptytsky", "Ine", "The Citadel Hotel", "Ana on the Porch", "The Shopkeeper and the clarinet". As an essayist, he is published in the Zbruch magazine. Member of the National Union of Writers of Ukraine. In his new novel Inge, the author introduces the reader to the story of Stepan Bandera's murderer, Bogdan Stashinsky. This is a story about how incredibly the destinies of completely different people can intertwine, for whom only one thing is common — love. Berlin, the end of the fifties. Young Inge meets Josef, who is charming, handsome, and well—off. They love each other. Everything would be wonderful... but Josef is not who he claims to be. Based on real events, INGE tells about the secret murders of the KGB, about Ukrainian nationalists and partisans, about Bogdan Stashinsky and Stepan Bandera. But above all, this is a story about how love helped a nineteen-year-old German girl steal one of his best killers from under the noses of the all-powerful KGB and defeat the most ruthless punitive machine in Europe.</t>
  </si>
  <si>
    <t>A mystery novel In this book, there are many dizzying events from the category of thriller, detective, melodramatic and mystical. The very concept of chasse-croisé here means intersections, interchanges, intersections. There are very bright characters in the novel. The novel is written in the style of a philosophical mystery, with elements of the grotesque, absurd and fantasy. And all this is connected in the most dashing way. Tamara Kandala embodied in "Chasse-Croiset" what many novels chronically lack: fascination, dynamism and deep philosophical and social reflections. The heroine's rejection of "immortal knowledge" raises the question of whether it is worth becoming "higher" than a person, if it means ceasing to be human at all. Anna Berseneva There is profanity in the book 18+ __________________________________ She was born in Tashkent. She studied at Leningrad State University at the Faculty of History, majoring in art history. She worked in Moscow by profession. He has been living in France for over 30 years. The writer's story includes four novels published by AST, Astrel, EKSMO, Corpus, RIPOLL Classic: "How do you live in Paris" (the rights were bought for the "big" cinema), "This sweet naked bastard", "Such a gentle dead man", "Chasse-Croiset". The play based on the play "Sentimental Cruise" has been on the stage of the Ukrainian National Drama Theater named after I. Franko for 15 years since 2004.</t>
  </si>
  <si>
    <t>Olga Marmotta's novel "Journey in Search of the Sun" is an unexpected Scandinavian touch in the Russian literary tradition. The main characters remind us of the Moomins, and their journey through modern Europe is about Nils's journey with wild geese. And these are not the only iconic texts that he evokes. But at the same time, both the characters and the novel as a whole are absolutely artistically independent, there is not a shadow of imitation in them. Olga Marmotta has found her own extraordinary way to convey the self–perception of a modern European person and show the diversity of Europe, which her characters Hare and Marmot drive through - wonderful Murpups that will be interesting to read about for a thinking person, and not only for an adult, but also for a child. (Illustrations by the author)  The Free Debut book series is published in partnership with the Free Creative Writing Master's Degree program at the Free University.  The curator of the series is Tatiana Sotnikova (Anna Berseneva)</t>
  </si>
  <si>
    <t>The author needs no introduction. But his role as a political publicist in Russian has not yet been revealed. In the essay What Are You Going to Do About It?: The Case for Constructive Peace (1936), published on the eve of World War II, Huxley debunks 11 common beliefs about the impossibility of life without war, providing spontaneous pacifists with rational arguments. The second job Science, Liberty and Peace (1946) is a detailed response to the first UN Assembly, in which he very presciently identifies the internal flaws of the emerging world order, speaks about how technological progress strengthens dictatorship, the need for alternatives to economies of scale, and the danger of polarization. Huxley not only raises surprisingly topical issues, but also offers solutions that are utopian only at first glance. The works combined under one cover are not only a look at the world "before" and "after" the disaster, they are an example of intellectual honesty and high humanism, qualities that are in short supply at all times.  This collection includes the first published essays in Russian by the classic of English literature, Aldous Huxley, written from 1931 to 1963. Of particular interest are his reflections on the world order and the prospects for the development of society, published the day before. The Second World War and shortly after it. Huxley not only raises the issues that are still relevant, but also offers solutions that are utopian only at first glance. Other essays in the collection contain travelogues, reflections on art, as well as his transcendental experiences. The book was illustrated by Sasha Skochilenko.  Überbau Publishing House, translated from English — Dmitry Simanovsky's Literary Translation workshop.</t>
  </si>
  <si>
    <t>The novel "Junaidhan" is dedicated to the dramatic events in Khorezm during the years of the collapse of imperial power and the Civil War. The story focuses on the figure of Junaidkhan, one of the most controversial leaders of the Turkmen resistance, and the fate of people caught up in a brutal maelstrom of violence, revenge, and power struggle. Cheprunov shows a complex interweaving of ancestral traditions, religious authorities, social conflicts and external interference, creating a polyphonic picture of an era in which neither side has absolute truth. The novel was published in 1936, on the eve of the Great Terror. In 1937, the author was arrested, and in 1938 he was shot. He was posthumously rehabilitated in 1957.  with a foreword by Viktor Yerofeyev</t>
  </si>
  <si>
    <t>A novel about power, fear and myths that are born on the ruins of empires.  After the collapse of Russia, a new republic appears, and the Minister of Culture disappears without a trace. The abduction sets off a chain of events in which politics, crime, avant-garde art, the Soviet past and the traumas of war are intertwined.  "The Bull" is an intellectual thriller and a political parable at the same time. Here, detective intrigue is juxtaposed with an alternative story, and the fate of one person is linked to the question of who creates new states, symbols and heroes and why.  A tough, ironic, clever text is for readers who appreciate modern prose without illusions, but with great inner energy.</t>
  </si>
  <si>
    <t>"People and Lands" is a fascinating and ambitious book about how humanity came to the world in which we live today. From the first farmers and nomadic tribes to the rise of states and empires, the author shows how land, surplus, power and violence shaped the history of peoples and civilizations. This is not a dry textbook, but a lively narrative about the choices, mistakes and turning points of human history. The book will be of interest to anyone who wants to understand the origins of economics, inequality, wars and statehood — and to see the ancient reflection of modern processes.  Content Instead Of a preface. From savagery to civilization through barbarism Sargon of Akkad and the first attempt to create an empire Globalization of the Bronze Age Persians, "messengers from the future" Sparta, a society of war, an effective state in which the empire's tax trap cannot survive Egyptian cats and Great China The collapse of the Colossi Silk Road and the transit of technology Frisians Khazaria The best commercial enterprise of the early Middle Ages The Dutchman on the English throne The experiences of totalitarianism, the Prussian reforms, the example of the "revolution from above" in Chicago, the exemplary business ecosystem in Baku, tax payments, wells and fires, Life in Danish: how cooperation changed the country of the CER, the state within the state of Austria-Hungary The Silicon Valley phenomenon The book is unique in its detailed description of numerous episodes of the economic path of mankind and it captures, showing how managerial decisions can contribute to prosperity or, conversely, bring the economy to a standstill. The book is interesting not only for professionals, but also for readers seeking to expand their economic and historical knowledge.                      Sergey Smirnov, Doctor of Economics, Senior Researcher, Department of Economics, INION RAS, Genius manifests itself in any field, not only in art and literature. By inventing, implementing, and basing their lives on economic thought, many peoples found their place in the world. The book brilliantly describes the peoples and civilizations that have followed this path, from ancient farmers to empires.  Ivan Tolstoy, historian, literary critic, journalist, This is a good book. And the reader will find here the answer to the well-known question: "Who are we? From where? Where are we going?" Evgeny Roizman, historian, researcher</t>
  </si>
  <si>
    <t>The first European edition of the historical bestseller of the winners of the Enlightener Award. This book is a fascinating story about an extremely diverse and surprisingly interesting country, a kind of European Atlantis, known to the Russian—speaking reader much less than it deserves to be. The Habsburg empire has not been on the maps for a long time. The First World War destroyed this, perhaps, the most comfortable empire in history, but the experience of coexistence accumulated by its peoples is still relevant for Central Europe. Based on a deep knowledge of facts, the analysis of historical processes is accompanied by an exciting story about the everyday life and holidays of the Danube monarchy, vivid portraits of members of the Habsburg dynasty and their subjects, lively essays about trips to Habsburg Vienna and Budapest, Prague and Lviv, Sarajevo and Trieste.</t>
  </si>
  <si>
    <t>The next episode of the journalistic diary includes entries from 2024-25, the main character of which unexpectedly turns out to be Donald Trump. The joker of world politics has become the last, albeit very weak, source of hope for ending the Russian-Ukrainian war. The war is still going on, and Oleg Kashin keeps a unique chronicle of it.  "This book is my personal defeat, my personal fiasco. I came up with the subtitle for it, "From Navalny's funeral to the end of the War," back in the spring of 2024, when ISIA Media published my diary of the first two war years – "Nothing good. From the beginning of the war to the funeral of Navalny" in a red cover, and, in general, all that remained was to wait for the end of the war and put the book into print. Now that I see that the texts written since then have accumulated into more than one book, it's time to admit that my optimism played a cruel joke on me, that is, I was waiting for the end of the war, but there is no point in saving the texts for a volume that would end with a peaceful happy ending. Not anymore. Or, if you continue to be optimistic, it's time to summarize the interim results in the format of a "Writer's Diary", recalling the period between the spring of 2024 and the middle of 2025."   Oleg Kashin</t>
  </si>
  <si>
    <t>The next episode of the journalistic diary includes entries from 2024-25, the main character of which unexpectedly turns out to be Donald Trump. The joker of world politics has become the last, albeit very weak, source of hope for ending the Russian-Ukrainian war. The war is still going on, and Oleg Kashin keeps a unique chronicle of it.   "This book is my personal defeat, my personal fiasco. I came up with the subtitle for it, "From Navalny's funeral to the end of the War," back in the spring of 2024, when ISIA Media published my diary of the first two war years – "Nothing good. From the beginning of the war to the funeral of Navalny" in a red cover, and, in general, all that remained was to wait for the end of the war and put the book into print. Now that I see that the texts written since then have accumulated into more than one book, it's time to admit that my optimism played a cruel joke on me, that is, I was waiting for the end of the war, but there is no point in saving the texts for a volume that would end with a peaceful happy ending. Not anymore. Or, if you continue to be optimistic, it's time to summarize the interim results in the format of a Writer's Diary, recalling the period between the spring of 2024 and the middle of 2025." Oleg Kashin</t>
  </si>
  <si>
    <t>VIKIPROZA – Noviei janr literaturie, kotoriei daet chitatelu dostup k dopolnitelniem svedeniiam, obogashaushim povestvovanie, i k dopolnitelniem sujetam, spriatanniem vnutri osnovnogo sujeta.</t>
  </si>
  <si>
    <t>“Slepoi angel” — eto roman o slepom muziekante i ego angele-hranitele. Rasskazievat, pochemu imenno slep angel, ne budu, chitatel, dai Bog, uznaet eto iz samogo teksta. Ia daje ne skaju, kto imenno slepoi angel – muziekant ili angel-hranitel.  © Uz Aleshkovskii   «Slepoi Angel» — poslednee i, pojalui, samoe znachitelnoe sochinenie Uza Aleshkovskogo. Roman proshaniia i prosheniia, roman-ispoved, roman-itog. On ostalsia nedopisanniem. Aleshkovskii pisal ego dolgo, trudno, ostavliaia i vozvrashaias, slovno viehodia iz potoka etoi gustoi, mnogosloinoi prozie i vhodia v nego snova i snova. Kajetsia, chto avtor narochno ne zavershil ego, otoidia ot nedopisannoi stranicie i ostorojno pokinuv knigu, kak, sobstvenno, i svou zemnuu jizn. K schastu dlia nas, i ta i drugaia sluchilis dolgimi.  Kak i vsë sozdannoe Aleshkovskim, etot roman viezievaushe paradoksalen svoei derzkoi, rejushei sluh polifonichnostu. Vnutri etogo splava roiatsia kriki gazetnieh lozungov, hripie spirichuels, viesokii Bah i nizkii shliager — vsia kakofoniia obezumevshego goroda, po ulicam kotorogo, vosled dublinskoi teni, nachinaet puteshestvie A.I. — slepec, muziekant, Angel. Sobstvenno, puteshestvuut dva angela: odin — vpolne telesniei Angel Ivanovich so svoei sobakoi, povodierem_ drugoi je — angel nastoiashii, hraniashii dushu i slepoe telo pervogo.  Est eshe i Angelina — tretia ipostas nebesnoi ierarhii, vossozdannoi Aleshkovskim v ego nepodrajaemoi manere, — deva, muza, sgustok efemernogo celomudriia i plotskogo iskusheniia. Est takje raznoobrazniei sonm padshih i nizvergnutieh, poteriavshih krielia, no, blagodaria sostradaniu avtora, vsë-taki v romane proshennieh i vpolne chelovechnieh.  Emmanuil Svedenborg — velikii mistik, ucheniei i vizioner — povedal miru ob ustroistve Raia, gde karta Nebesnogo Grada svoimi ochertaniiami povtoriaet figuru angela. U Aleshkovskogo je — naoborot: gorod stanovitsia kartoi angela, «ispolnennogo mnojestva ochei», i Angela-cheloveka, glaz lishennogo. No v telesnoi slepote voznikaet oslepitelniei svet vnutrennego prozreniia, i roman, po hodu virtuozno i legko jonglirovavshii janrami i stileviemi priemami — ot avanturnogo detektiva do naturfilosofskogo traktata, ot zaboristogo feletona do daosskoi pritchi, — vdrug vspiehivaet ognenniem potokom nejnosti i lubvi — lubvi objigaushei, viejigaushei kislotoi do samogo kraia boli, lubvi vselenskoi ko vsemu sushemu na svete: «ot nichtojnoi bukashechki do gluhogo kosmosa».  I vse je, nesmotria na vostorjenniei panteizm Aleshkovskogo, lubov eta ne bezadresna — u nee est konkretniei poluchatel, ta edinstvennaia na vse ego jizni i dlia vseh ego slov «Angelina», kotoraia sobrala iz mnojestva oskolkov nezavershennuu rukopis i polojila pered nami etu knigu.  Eto ochen veselaia i ochen skorbnaia kniga. Ona zavorajivaet svoei muziekoi, nepovtorimiem zvuchaniem slova, blagodaria odnajdie sozdannomu Aleshkovskim instrumentariu i tolko emu odnomu prisushemu, ona polna zalihvatskogo slenga, iaziecheskih glossolalii, «drevesnogo shepota», gorkoi ironii i edkoi pravdie. I — mudrosti.  «“Chitai!” — velel Angel proroku».  Budem chitat i mie.   Ia. Iakulov   Nechaiannaia radost.  Menshe vsego ia ojidal, chto mie s vami uvidim etu knigu. Uz pisal ee dolgo, jalovalsia, chto ona medlenno i trudno idet. Ia, chestno govoria, dumal, chto on tak i zabrosil ee - sluchaetsia i tak. Davno uje Uz prebievaet v luchshem iz mirov, i vdrug kniga - vot ona, i mie snova slieshim ego ni na kogo ne pohojii golos, ispolnenniei gorkoi ironii i mudrosti.  Inache kak chudom ia eto nazvat ne mogu.  A.Makarevich    Mne ochen ne hvataet Uza. No ia chitau ego poslednii, posmertniei roman, i Uz jiv.  M.Barieshnikov</t>
  </si>
  <si>
    <t>Eta kniga uslovno podelena na dve chasti. V pervuu voshli rasskazie neposredstvenno o voine, o cheloveke na voine. Mirnom i drujelubnom, volei obstoiatelstv vienujdenniem unichtojat soseda, ugrojaushego tebe i tvoim blizkim, i pri etom riskovat sobstvennoi jiznu. Vo vtoroi chasti rasskazie o mirnoi jizni, gde tot je chelovek, osvobodivshiisia ot ujasov voinie, ne bez truda vpisievaetsia v nastupivshie nevoenniee realii, s kotoriemi on nikogda prejde znakom ne biel. V realii, v kotorieh sovsem drugie cennosti. K sojaleniu, nashego geroia ne ostavliaet grustnoe osoznanie togo, chto uje net vozmojnosti vernutsia k svoei prejnei mirnoi jizni. Potomu chto samiee bolshie shramie v dushe ostavliaet voina.  Kajdiei projitiei den, kajdoe mgnovenie, daje kogda na nas ne padaut raketie, i mie ne gliadim v pricel avtomata, mie vse ravno oshushaem na sebe smradnoe diehanie voinie — otbleski pojarish, eho artilleriiskoi kanonadie, stonie ranenieh, poslednii vzdoh umiraushego, zapah gari ot razrushennieh jilish i tlena ot mertvieh tel. I ochen redko sredi etogo koshmara obrashaem vnimanie na laskovoe dunovenie mirnogo veterka, slieshim penie utrennih ptic, raduemsia zapahu svejego hleba iz blijaishei pekarni, besprichinno uliebaemsia neznakomcu… A ved etogo hochetsia — vsem bez isklucheniia, i praviem, i vinovatiem! No, uvie, ne do etogo nam segodnia. Mie mrachno otvorachivaemsia i obrechenno gliadim v storonu, s trudom vietaskivaia sebia iz moroka voinie. Esli udaetsia. Postepenno priviekaem k etomu sostoianiu… Chto, ludi, s nami proishodit? Pochemu mie takie?!</t>
  </si>
  <si>
    <t>Ob avtore: Sergii German (rod. 1952). Ukrainskii jurnalist, diplomat. Avtor povestei i romanov «VMH ili povest o velosipede bez sedla», «VIA Romana. Jizn mitropolita Andreia Sheptickogo», «Inґe», «Otel „Citadel“», «Ana na krielce», «Lavochnik i klarnet». Kak esseist pechataetsia v jurnale «Zbruch». Chlen Nacionalnogo souza pisatelei Ukrainie. V svoem novom romane «Inge» avtor znakomit chitatelia s istoriei ubiicie Stepana Banderie — Bogdana Stashinskogo. Eto rasskaz o tom, kakim neveroiatniem obrazom mogut perepletatsia sudbie sovershenno raznieh ludei, dlia kotorieh obshim iavliaetsia lish odno — lubov. Berlin, konec piatidesiatieh. Unaia Inge znakomitsia s Iozefom — obaiatelniem, krasiviem, obespechenniem. Oni lubiat drug druga. Vse bielo bie chudesno… no tolko Iozef ne tot, za kogo on sebia viedaet. Osnovannaia na realnieh sobietiiah, «INGE» rasskazievaet o tainieh ubiistvah KGB, ob ukrainskih nacionalistah i partizanah, o Bogdane Stashinskom i o Stepane Bandere. No, prejde vsego, eto istoriia o tom, kak lubov pomogla deviatnadcatiletnei nemeckoi devushke uvesti iz-pod nosa vsesilnogo KGB odnogo iz ego luchshih killerov i pobedit v shvatke s samoi bezjalostnoi karatelnoi mashinoi Evropie.</t>
  </si>
  <si>
    <t>Roman-misterika V etoi knige proishodit mnojestvo golovokrujitelnieh sobietii iz razriada trillernieh, detektivnieh, melodramaticheskih i misticheskih. Samo poniatie chasse-croisé zdes oznachaet — peresecheniia, obmen mestami, perekrestki. V romane ochen iarkie geroi. Roman napisan v stile filosofskoi misterii, s elementami groteska, absurda i fantazii. I vse eto uviazano samiem lihim obrazom. Tamara Kandala voplotila v «Shasse-kruaze» to, chego hronicheski ne hvataet mnogim romanam: uvlekatelnost, dinamichnost i glubokie filosofsko-socialniee razmieshleniia. Otkaz geroini ot «bessmertnogo znaniia» stavit vopros o tom, stoit li stanovitsia «vieshe» cheloveka, esli eto znachit perestat biet voobshe chelovekom. Anna Berseneva V knige prisutstvuet nenormativnaia leksika 18+ __________________________________ Rodilas v Tashkente. Uchilas v Leningradskom gosudarstvennom universitete na istoricheskom fakultete po specialnosti istorik iskusstv. Rabotala po professii v Moskve. Jivet vo Francii bolee 30 let. Pisatelskaia istoriia naschitievaet chetiere romana, viepushennieh v izdatelstvah AST, «Astrel», EKSMO, Corpus, «RIPOL klassik»: «Kak vam jivetsia v Parije» (prava kuplenie dlia «bolshogo» kino), «Eta sladkaia golaia svoloch», «Takoi nejniei pokoinik», «Shasse-kruaze». Spektakl po pese «Sentimentalniei kruiz» shel s 2004 goda na scene ukrainskogo Nacionalnogo dramaticheskogo teatra im. I. Franko v techenie 15 let.</t>
  </si>
  <si>
    <t>Roman Olgi Marmotta «Puteshestvie v poiskah solnca» – neojidanniei skandinavskii shtrih v russkoi literaturnoi tradicii. Glavniee geroi pozvoliaut vspomnit o Mumi-trolliah, a ih puteshestvie cherez sovremennuu Evropu – o puteshestvii Nilsa s dikimi gusiami. I eto ne edinstvenniee znakoviee tekstie, vospominaniia o kotorieh on viezievaet. No pri etom i geroi, i roman v celom absolutno hudojestvenno samostoiatelnie, v nih net ni teni podrajaniia. Olga Marmotta nashla sobstvenniei neordinarniei sposob peredat samooshushenie sovremennogo evropeiskogo cheloveka i pokazat raznoobrazie Evropie, kotoruu naskvoz proezjaut ee personaji Zaiac i Surok – prekrasniee Murpupie, chitat o kotorieh interesno budet cheloveku dumaushemu, prichem ne tolko vzroslomu, no i rebenku. (Illustracii avtora)  Knijnaia seriia «Svobodniei debut» viehodit v partnerstve s magisterskoi programmoi literaturnogo masterstva Free Creative Writing Svobodnogo universiteta. Kurator serii Tatiana Sotnikova (Anna Berseneva)</t>
  </si>
  <si>
    <t>Avtor v predstavlenii ne nujdaetsia. A vot ego amplua politicheskogo publicista po-russki eshe ne raskrieto. V esse What Are You Going to Do About It?: The Case for Constructive Peace (1936), opublikovannom nakanune Vtoroi mirovoi, Haksli razvenchivaet 11 rashojih sujdenii o nevozmojnosti jizni bez voinie, snabjaia stihiinieh pacifistov racionalnoi argumentaciei. Vtoraia rabota Science, Liberty and Peace (1946) — eto razvernutiei otklik na pervuu assambleu OON, v kotorom on vesma prozorlivo oboznachaet vnutrennie izianie skladievaushegosia mirovogo poriadka, vieskazievaetsia o tom, kak tehnicheskii progress ukrepliaet diktaturu, o neobhodimosti alternativie ekonomike masshtaba, ob opasnosti poliarizacii. Haksli ne tolko podnimaet na udivlenie aktualniee voprosie, no i predlagaet variantie resheniia — utopicheskie tolko na perviei vzgliad. Obedinenniee pod odnoi oblojkoi rabotie, eto ne tolko vzgliad na mir «do» i «posle» katastrofie, eto primer intellektualnoi chestnosti i viesokogo gumanizma, kachestv deficitnieh vo vse vremena.  V nastoiashii sbornik voshli vperviee izdanniee po-russki esse klassika angliiskoi literaturie Oldosa Haksli, napisanniee s 1931 po 1963 god. Osobiei interes predstavliaut ego razmieshleniia o mirovom poriadke i perspektivah razvitiia obshestva, opublikovanniee nakanune Vtoroi mirovoi voinie i vskore posle nee. Haksli ne tolko podnimaet aktualniee do sih por voprosie, no i predlagaet variantie resheniia — utopicheskie tolko na perviei vzgliad. V drugih esse sbornika soderjatsia puteviee zametki, razmieshleniia ob iskusstve, a takje o ego transcendentnom opiete. Knigu proillustrirovala Sasha Skochilenko.  Izdatelstvo Überbau, perevod s angliiskogo — Masterskaia literaturnogo perevoda Dmitriia Simanovskogo.</t>
  </si>
  <si>
    <t>Roman «Djunaidhan» posviashen dramaticheskim sobietiiam v Horezme v godie raspada imperskoi vlasti i Grajdanskoi voinie. V centre povestvovaniia — figura Djunaidhana, odnogo iz samieh protivorechivieh liderov turkmenskogo soprotivleniia, i sudbie ludei, vtianutieh v jestokii vodovorot nasiliia, mesti i borbie za vlast. Cheprunov pokazievaet slojnoe perepletenie rodovieh tradicii, religioznieh avtoritetov, socialnieh konfliktov i vneshnego vmeshatelstva, sozdavaia mnogogolosnuu kartinu epohi, v kotoroi ni odna iz storon ne obladaet bezuslovnoi pravdoi. Roman biel opublikovan v 1936 godu, nakanune Bolshogo terrora. V 1937 godu avtor biel arestovan, a v 1938 godu rasstrelian. Posmertno reabilitirovan v 1957 godu.  s predisloviem Viktora Erofeeva</t>
  </si>
  <si>
    <t>Roman o vlasti, strahe i mifah, kotoriee rojdautsia na oblomkah imperii.  Posle raspada Rossii poiavliaetsia novaia respublika — i v nei bessledno ischezaet ministr kulturie. Pohishenie zapuskaet cepochku sobietii, v kotoroi perepletautsia politika, kriminal, avangardnoe iskusstvo, sovetskoe proshloe i travmie voinie.  «Biek» — eto intellektualniei triller i politicheskaia pritcha odnovremenno. Zdes detektivnaia intriga sosedstvuet s alternativnoi istoriei, a sudba odnogo cheloveka — s voprosom o tom, kto i zachem sozdaet noviee gosudarstva, simvolie i geroev.  Jestkii, ironichniei, umniei tekst — dlia chitatelei, kotoriee ceniat sovremennuu prozu bez illuzii, no s bolshoi vnutrennei energiei.</t>
  </si>
  <si>
    <t>V knige na primere otdelnieh artefaktov, sohranivshihsia v seme avtora, pokazana istoriia ih poiavleniia, sviaz s processami, kotoriee proishodili v prejnem SSSR na vseh etapah ego sushestvovaniia. Proslejenie sudbie ludei, neposredstvenno ili oposredovanno sviazannieh s etimi artefaktami, istorii zdanii i soorujenii, gde eti ludi jili, i konkretnieh institucii, v kotorieh oni rabotali. Kajdaia iz glav knigi illustriruetsia fotomaterialami, znachitelnaia chast kotorieh hranitsia v arhive avtora. Kniga prednaznachena dlia shirokogo kruga chitatelei, interesuushihsia sovetskoi istoriei.  Ia. M. Mirkin.</t>
  </si>
  <si>
    <t>«Ludi i zemli» — uvlekatelnaia i masshtabnaia kniga o tom, kak chelovechestvo prishlo k tomu miru, v kotorom mie jivem segodnia. Ot pervieh zemledelcev i kochevieh plemen do vozniknoveniia gosudarstv i imperii avtor pokazievaet, kak zemlia, izlishki, vlast i nasilie formirovali istoriu narodov i civilizacii. Eto ne suhoi uchebnik, a jivoe povestvovanie o viebore, oshibkah i povorotnieh momentah chelovecheskoi istorii. Kniga budet interesna vsem, kto hochet poniat istoki ekonomiki, neravenstva, voin i gosudarstvennosti — i uvidet v drevnosti otrajenie sovremennieh processov.  Soderjanie  Vmesto predisloviia. Ot dikosti k civilizacii cherez varvarstvo Sargon Akkadskii i pervaia popietka sozdaniia imperii Globalizaciia bronzovogo veka Persie, «poslancie iz budushego» Sparta, obshestvo voinie Effektivnoe gosudarstvo, v kotorom ne viejit Nalogovaia lovushka imperii Egipetskie koshki i Velikii Kitai Krah kolossov Shelkoviei put i tranzit tehnologii Frizie Hazariia Luchshee kommercheskoe predpriiatie rannego Srednevekovia Gollandec na angliiskom trone Opietie totalitarizma Prusskie reformie, obrazec «revolucii sverhu» Chikago, obrazcovaia biznes-ekosistema Baku, otkupie, kolodcie i pojarie Jizn po-datski: kak kooperaciia izmenila stranu KVJD, gosudarstvo v gosudarstve Avstro-Vengriia Fenomen Silicon Valley  Kniga unikalna podrobniem opisaniem mnogochislennieh epizodov ekonomicheskogo puti chelovechestva i eto zahvatievaet, pokazievaia, kak upravlencheskie resheniia mogut sposobstvovat procvetaniu ili, naprotiv, zavodit ekonomiku v tupik. Kniga interesna ne tolko professionalam, no i chitateliam, stremiashimsia rasshirit svoi ekonomicheskie i istoricheskie poznaniia.                      Sergei Smirnov, d.e.n., v.n.s. otdela ekonomiki INION RAN  Genii proiavliaetsia v luboi oblasti, ne tolko v iskusstve i literature. Izobretaia, vnedriaia, polojiv v osnovu jizni ekonomicheskuu miesl, mnogie narodie nahodili svoe mesto v mire. V knige talantlivo rasskazano o narodah i civilizaciiah, prohodivshih etot put, — ot drevnih zemledelcev do imperii.  Ivan Tolstoi, istorik, literaturoved, jurnalist  Eto horoshaia kniga. I chelovek chitaushii naidet zdes otvet na izvestniei vopros: «Kto mie? Otkuda? Kuda mie idem?» Evgenii Roizman, istorik, issledovatel</t>
  </si>
  <si>
    <t>Pervoe evropeiskoe izdanie istoricheskogo bestsellera laureatov premii "Prosvetitel". Eta kniga — uvlekatelniei rasskaz o chrezviechaino pestroi i udivitelno interesnoi strane, svoego roda evropeiskoi Atlantide, izvestnoi russkoiaziechnomu chitatelu gorazdo menshe, chem ona togo zaslujivaet. Derjavie Gabsburgov davno net na kartah. Pervaia mirovaia voina unichtojila etu, pojalui, samuu uutnuu v istorii imperiu, no nakoplenniei ee narodami opiet sosushestvovaniia do sih por aktualen dlia Centralnoi Evropie. Osnovanniei na glubokom znanii faktov analiz istoricheskih processov soprovojdaetsia zahvatievaushim rasskazom o budniah i prazdnikah dunaiskoi monarhii, iarkimi portretami chlenov dinastii Gabsburgov i ih poddannieh, jiviemi ocherkami o poezdkah po gabsburgskim Vene i Budapeshtu, Prage i Lvovu, Saraevu i Triestu.</t>
  </si>
  <si>
    <t>V ocherednoi epizod publicisticheskogo dnevnika vkluchenie zapisi 2024-25 godov, glavniem geroem kotorieh neojidanno okazievaetsia Donald Tramp. Djoker mirovoi politiki stal dlia rossiisko-ukrainskoi voinie poslednim, pust i ochen slabiem, istochnikom nadejdie na ee prekrashenie. Voina vse eshe idet, a Oleg Kashin vedet ee unikalnuu letopis.  "Eta kniga – moe lichnoe porajenie, personalnoe fiasko. Podzagolovok dlia nee, «Ot pohoron Navalnogo do konca voinie», ia pridumal eshe vesnoi 2024 goda, kogda v ISIA Media vieshel moi dnevnik pervieh dvuh voennieh let – «Nichego horoshego. Ot nachala voinie do pohoron Navalnogo» v krasnoi oblojke, – i, v obshem, ostavalos tolko dojdatsia konca voinie i sdavat knigu v pechat. Seichas, kogda ia viju, chto tekstov, napisannieh s teh por, skopilos uje ne na odnu knigu, pora priznat, chto moi optimizm siegral so mnoi zluu shutku, to est konca voinie ia kak jdal, tak i jdu, no berech tekstie dlia tomika, kotoriei zakanchivalsia bie mirniem heppi-endom, smiesla uje net. Nu ili, esli prodoljat biet optimistom – prishlo vremia v formate «Dnevnika pisatelia» podvesti promejutochniei itog, vspomniv period mejdu vesnoi 2024 goda i seredinoi 2025-go."  Oleg Kashin</t>
  </si>
  <si>
    <t>V ocherednoi epizod publicisticheskogo dnevnika vkluchenie zapisi 2024-25 godov, glavniem geroem kotorieh neojidanno okazievaetsia Donald Tramp. Djoker mirovoi politiki stal dlia rossiisko-ukrainskoi voinie poslednim, pust i ochen slabiem, istochnikom nadejdie na ee prekrashenie. Voina vse eshe idet, a Oleg Kashin vedet ee unikalnuu letopis.   "Eta kniga – moe lichnoe porajenie, personalnoe fiasko. Podzagolovok dlia nee, «Ot pohoron Navalnogo do konca voinie», ia pridumal eshe vesnoi 2024 goda, kogda v ISIA Media vieshel moi dnevnik pervieh dvuh voennieh let – «Nichego horoshego. Ot nachala voinie do pohoron Navalnogo» v krasnoi oblojke, – i, v obshem, ostavalos tolko dojdatsia konca voinie i sdavat knigu v pechat. Seichas, kogda ia viju, chto tekstov, napisannieh s teh por, skopilos uje ne na odnu knigu, pora priznat, chto moi optimizm siegral so mnoi zluu shutku, to est konca voinie ia kak jdal, tak i jdu, no berech tekstie dlia tomika, kotoriei zakanchivalsia bie mirniem heppi-endom, smiesla uje net. Nu ili, esli prodoljat biet optimistom – prishlo vremia v formate «Dnevnika pisatelia» podvesti promejutochniei itog, vspomniv period mejdu vesnoi 2024 goda i seredinoi 2025-go."  Oleg Kashin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</si>
</sst>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6">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i/>
      <sz val="20"/>
      <name val="CG Times"/>
      <family val="2"/>
      <charset val="204"/>
    </font>
    <font>
      <b/>
      <sz val="28"/>
      <name val="Arial Narrow"/>
      <family val="2"/>
      <charset val="204"/>
    </font>
    <font>
      <b/>
      <sz val="11"/>
      <color rgb="FFFF0000"/>
      <name val="Calibri"/>
      <family val="2"/>
      <charset val="204"/>
      <scheme val="minor"/>
    </font>
    <font>
      <b/>
      <u/>
      <sz val="14"/>
      <color rgb="FFFF0000"/>
      <name val="Arial Narrow"/>
      <family val="2"/>
      <charset val="204"/>
    </font>
    <font>
      <b/>
      <sz val="24"/>
      <color rgb="FFC00000"/>
      <name val="Arial Narrow"/>
      <family val="2"/>
      <charset val="204"/>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s>
  <cellStyleXfs count="7">
    <xf numFmtId="0" fontId="0" fillId="0" borderId="0"/>
    <xf numFmtId="0" fontId="1" fillId="0" borderId="0"/>
    <xf numFmtId="0" fontId="7" fillId="0" borderId="0" applyNumberFormat="0" applyFill="0" applyBorder="0" applyAlignment="0" applyProtection="0"/>
    <xf numFmtId="0" fontId="5" fillId="0" borderId="0" applyFill="0" applyProtection="0"/>
    <xf numFmtId="0" fontId="19" fillId="0" borderId="0"/>
    <xf numFmtId="0" fontId="18" fillId="0" borderId="0" applyNumberFormat="0" applyFill="0" applyBorder="0" applyAlignment="0" applyProtection="0"/>
    <xf numFmtId="0" fontId="27" fillId="0" borderId="0"/>
  </cellStyleXfs>
  <cellXfs count="138">
    <xf numFmtId="0" fontId="0" fillId="0" borderId="0" xfId="0"/>
    <xf numFmtId="0" fontId="8"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3" fillId="0" borderId="0" xfId="2" applyFont="1" applyBorder="1" applyAlignment="1" applyProtection="1">
      <protection locked="0"/>
    </xf>
    <xf numFmtId="0" fontId="13" fillId="0" borderId="0" xfId="2" applyFont="1" applyBorder="1" applyAlignment="1" applyProtection="1">
      <alignment horizontal="center"/>
      <protection locked="0"/>
    </xf>
    <xf numFmtId="0" fontId="13" fillId="0" borderId="0" xfId="2" applyFont="1" applyBorder="1" applyAlignment="1" applyProtection="1">
      <alignment horizontal="center" vertical="center"/>
      <protection locked="0"/>
    </xf>
    <xf numFmtId="0" fontId="11" fillId="0" borderId="0" xfId="0" applyFont="1" applyProtection="1">
      <protection locked="0"/>
    </xf>
    <xf numFmtId="0" fontId="24"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5"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1" fillId="0" borderId="2" xfId="0" applyFont="1" applyBorder="1" applyAlignment="1" applyProtection="1">
      <alignment horizontal="center" vertical="center"/>
      <protection locked="0"/>
    </xf>
    <xf numFmtId="0" fontId="0" fillId="0" borderId="2" xfId="0" applyBorder="1" applyProtection="1">
      <protection locked="0"/>
    </xf>
    <xf numFmtId="0" fontId="22" fillId="0" borderId="2" xfId="0" applyFont="1" applyBorder="1" applyAlignment="1" applyProtection="1">
      <alignment horizontal="right" vertical="center"/>
      <protection locked="0"/>
    </xf>
    <xf numFmtId="0" fontId="0" fillId="0" borderId="5" xfId="0" applyBorder="1" applyProtection="1">
      <protection locked="0"/>
    </xf>
    <xf numFmtId="0" fontId="8"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2" fillId="0" borderId="1" xfId="0" applyFont="1" applyBorder="1" applyAlignment="1" applyProtection="1">
      <alignment horizontal="right" vertical="center"/>
      <protection locked="0"/>
    </xf>
    <xf numFmtId="0" fontId="8" fillId="0" borderId="1" xfId="0" applyFont="1" applyBorder="1" applyAlignment="1" applyProtection="1">
      <alignment horizontal="center" vertical="center"/>
      <protection locked="0"/>
    </xf>
    <xf numFmtId="0" fontId="0" fillId="0" borderId="6" xfId="0" applyBorder="1" applyProtection="1">
      <protection locked="0"/>
    </xf>
    <xf numFmtId="0" fontId="8" fillId="0" borderId="14" xfId="0" applyFont="1" applyBorder="1" applyAlignment="1" applyProtection="1">
      <alignment horizontal="right" vertical="top"/>
      <protection locked="0"/>
    </xf>
    <xf numFmtId="0" fontId="8" fillId="0" borderId="16" xfId="0" applyFont="1" applyBorder="1" applyProtection="1">
      <protection locked="0"/>
    </xf>
    <xf numFmtId="1" fontId="8"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2" fillId="0" borderId="16" xfId="0" applyFont="1" applyBorder="1" applyAlignment="1" applyProtection="1">
      <alignment horizontal="right" vertical="center"/>
      <protection locked="0"/>
    </xf>
    <xf numFmtId="0" fontId="0" fillId="0" borderId="17" xfId="0" applyBorder="1" applyProtection="1">
      <protection locked="0"/>
    </xf>
    <xf numFmtId="0" fontId="9" fillId="0" borderId="1" xfId="0" applyFont="1" applyBorder="1" applyAlignment="1" applyProtection="1">
      <alignment horizontal="center" vertical="top" wrapText="1"/>
      <protection locked="0"/>
    </xf>
    <xf numFmtId="0" fontId="21" fillId="0" borderId="1" xfId="0" applyFont="1" applyBorder="1" applyAlignment="1" applyProtection="1">
      <alignment horizontal="center" vertical="top"/>
      <protection locked="0"/>
    </xf>
    <xf numFmtId="0" fontId="9" fillId="0" borderId="1" xfId="0" applyFont="1" applyBorder="1" applyAlignment="1" applyProtection="1">
      <alignment horizontal="center" vertical="top"/>
      <protection locked="0"/>
    </xf>
    <xf numFmtId="164" fontId="26" fillId="0" borderId="1" xfId="0" applyNumberFormat="1" applyFont="1" applyBorder="1" applyAlignment="1" applyProtection="1">
      <alignment horizontal="center" vertical="top" wrapText="1"/>
      <protection locked="0"/>
    </xf>
    <xf numFmtId="0" fontId="9" fillId="2" borderId="1" xfId="0" applyFont="1" applyFill="1" applyBorder="1" applyAlignment="1" applyProtection="1">
      <alignment horizontal="center" vertical="top" wrapText="1"/>
      <protection locked="0"/>
    </xf>
    <xf numFmtId="0" fontId="9" fillId="5" borderId="1" xfId="0" applyFont="1" applyFill="1" applyBorder="1" applyAlignment="1" applyProtection="1">
      <alignment horizontal="center" vertical="top" wrapText="1"/>
      <protection locked="0"/>
    </xf>
    <xf numFmtId="1" fontId="12" fillId="3" borderId="1" xfId="0" applyNumberFormat="1" applyFont="1" applyFill="1" applyBorder="1" applyAlignment="1" applyProtection="1">
      <alignment horizontal="left" vertical="top"/>
      <protection locked="0"/>
    </xf>
    <xf numFmtId="1" fontId="23" fillId="3" borderId="1" xfId="0" applyNumberFormat="1" applyFont="1" applyFill="1" applyBorder="1" applyAlignment="1" applyProtection="1">
      <alignment horizontal="center" vertical="top"/>
      <protection locked="0"/>
    </xf>
    <xf numFmtId="0" fontId="10" fillId="0" borderId="1" xfId="0" applyFont="1" applyBorder="1" applyProtection="1">
      <protection locked="0"/>
    </xf>
    <xf numFmtId="1" fontId="12" fillId="3" borderId="1" xfId="0" applyNumberFormat="1" applyFont="1" applyFill="1" applyBorder="1" applyAlignment="1" applyProtection="1">
      <alignment horizontal="center" vertical="center"/>
      <protection locked="0"/>
    </xf>
    <xf numFmtId="1" fontId="12" fillId="3" borderId="1" xfId="0" applyNumberFormat="1" applyFont="1" applyFill="1" applyBorder="1" applyAlignment="1" applyProtection="1">
      <alignment horizontal="center" vertical="top"/>
      <protection locked="0"/>
    </xf>
    <xf numFmtId="1" fontId="12" fillId="3" borderId="1" xfId="0" applyNumberFormat="1" applyFont="1" applyFill="1" applyBorder="1" applyAlignment="1" applyProtection="1">
      <alignment horizontal="left" vertical="center"/>
      <protection locked="0"/>
    </xf>
    <xf numFmtId="1" fontId="20" fillId="3" borderId="1" xfId="0" applyNumberFormat="1" applyFont="1" applyFill="1" applyBorder="1" applyAlignment="1" applyProtection="1">
      <alignment horizontal="right" vertical="top"/>
      <protection locked="0"/>
    </xf>
    <xf numFmtId="0" fontId="12" fillId="3" borderId="1" xfId="0" applyFont="1" applyFill="1" applyBorder="1" applyAlignment="1" applyProtection="1">
      <alignment horizontal="center" vertical="center"/>
      <protection locked="0"/>
    </xf>
    <xf numFmtId="0" fontId="14" fillId="0" borderId="1" xfId="0" applyFont="1" applyBorder="1" applyProtection="1">
      <protection locked="0"/>
    </xf>
    <xf numFmtId="0" fontId="17" fillId="0" borderId="1" xfId="0" applyFont="1" applyBorder="1" applyProtection="1">
      <protection locked="0"/>
    </xf>
    <xf numFmtId="1" fontId="7" fillId="0" borderId="1" xfId="2" applyNumberFormat="1" applyBorder="1" applyProtection="1">
      <protection locked="0"/>
    </xf>
    <xf numFmtId="49" fontId="17" fillId="0" borderId="1" xfId="0" applyNumberFormat="1" applyFont="1" applyBorder="1" applyAlignment="1" applyProtection="1">
      <alignment horizontal="left"/>
      <protection locked="0"/>
    </xf>
    <xf numFmtId="0" fontId="17" fillId="0" borderId="1" xfId="0" applyFont="1" applyBorder="1" applyAlignment="1" applyProtection="1">
      <alignment horizontal="left"/>
      <protection locked="0"/>
    </xf>
    <xf numFmtId="49" fontId="17" fillId="0" borderId="1" xfId="0" applyNumberFormat="1" applyFont="1" applyBorder="1" applyAlignment="1" applyProtection="1">
      <alignment horizontal="center" vertical="center"/>
      <protection locked="0"/>
    </xf>
    <xf numFmtId="49" fontId="17" fillId="0" borderId="1" xfId="0" applyNumberFormat="1" applyFont="1" applyBorder="1" applyAlignment="1" applyProtection="1">
      <alignment horizontal="center"/>
      <protection locked="0"/>
    </xf>
    <xf numFmtId="49" fontId="17" fillId="0" borderId="1" xfId="0" applyNumberFormat="1" applyFont="1" applyBorder="1" applyAlignment="1" applyProtection="1">
      <alignment horizontal="right"/>
      <protection locked="0"/>
    </xf>
    <xf numFmtId="165" fontId="7" fillId="0" borderId="1" xfId="2" applyNumberFormat="1" applyFill="1" applyBorder="1" applyAlignment="1" applyProtection="1">
      <alignment horizontal="right"/>
      <protection locked="0"/>
    </xf>
    <xf numFmtId="1" fontId="17" fillId="0" borderId="1" xfId="0" applyNumberFormat="1" applyFont="1" applyBorder="1" applyAlignment="1" applyProtection="1">
      <alignment horizontal="left"/>
      <protection locked="0"/>
    </xf>
    <xf numFmtId="1" fontId="7" fillId="0" borderId="1" xfId="2" applyNumberFormat="1" applyFill="1" applyBorder="1" applyProtection="1">
      <protection locked="0"/>
    </xf>
    <xf numFmtId="1" fontId="26" fillId="3" borderId="1" xfId="0" applyNumberFormat="1" applyFont="1" applyFill="1" applyBorder="1" applyAlignment="1" applyProtection="1">
      <alignment horizontal="right" vertical="top"/>
      <protection locked="0"/>
    </xf>
    <xf numFmtId="0" fontId="8" fillId="0" borderId="1" xfId="0" applyFont="1" applyBorder="1" applyAlignment="1" applyProtection="1">
      <alignment horizontal="right" vertical="top"/>
      <protection locked="0"/>
    </xf>
    <xf numFmtId="0" fontId="8" fillId="0" borderId="1" xfId="0" applyFont="1" applyBorder="1" applyProtection="1">
      <protection locked="0"/>
    </xf>
    <xf numFmtId="1" fontId="8"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right" vertical="top"/>
      <protection locked="0"/>
    </xf>
    <xf numFmtId="1" fontId="21" fillId="3" borderId="1" xfId="0" applyNumberFormat="1" applyFont="1" applyFill="1" applyBorder="1" applyAlignment="1" applyProtection="1">
      <alignment horizontal="center" vertical="center"/>
      <protection locked="0"/>
    </xf>
    <xf numFmtId="1" fontId="12" fillId="3" borderId="1" xfId="0" applyNumberFormat="1" applyFont="1" applyFill="1" applyBorder="1" applyAlignment="1" applyProtection="1">
      <alignment horizontal="right" vertical="top"/>
      <protection locked="0"/>
    </xf>
    <xf numFmtId="1" fontId="9" fillId="3" borderId="1" xfId="0" applyNumberFormat="1" applyFont="1" applyFill="1" applyBorder="1" applyAlignment="1" applyProtection="1">
      <alignment horizontal="center" vertical="center"/>
      <protection locked="0"/>
    </xf>
    <xf numFmtId="1" fontId="9" fillId="3" borderId="1" xfId="0" applyNumberFormat="1" applyFont="1" applyFill="1" applyBorder="1" applyAlignment="1" applyProtection="1">
      <alignment horizontal="left" vertical="top"/>
      <protection locked="0"/>
    </xf>
    <xf numFmtId="1" fontId="15" fillId="3" borderId="1" xfId="0" applyNumberFormat="1" applyFont="1" applyFill="1" applyBorder="1" applyAlignment="1" applyProtection="1">
      <alignment horizontal="center" vertical="top"/>
      <protection locked="0"/>
    </xf>
    <xf numFmtId="0" fontId="11"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64" fontId="8" fillId="0" borderId="2" xfId="0" applyNumberFormat="1" applyFont="1" applyBorder="1" applyAlignment="1">
      <alignment horizontal="right"/>
    </xf>
    <xf numFmtId="164" fontId="8" fillId="0" borderId="1" xfId="0" applyNumberFormat="1" applyFont="1" applyBorder="1" applyAlignment="1">
      <alignment horizontal="right"/>
    </xf>
    <xf numFmtId="0" fontId="9" fillId="0" borderId="1" xfId="0" applyFont="1" applyBorder="1" applyAlignment="1">
      <alignment horizontal="center" vertical="top"/>
    </xf>
    <xf numFmtId="164" fontId="12" fillId="3" borderId="1" xfId="0" applyNumberFormat="1" applyFont="1" applyFill="1" applyBorder="1" applyAlignment="1">
      <alignment horizontal="right" vertical="top"/>
    </xf>
    <xf numFmtId="164" fontId="8" fillId="0" borderId="1" xfId="0" applyNumberFormat="1" applyFont="1" applyBorder="1" applyAlignment="1">
      <alignment horizontal="right" vertical="top"/>
    </xf>
    <xf numFmtId="164" fontId="15"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8" fillId="0" borderId="2" xfId="0" applyFont="1" applyBorder="1" applyAlignment="1">
      <alignment horizontal="center" vertical="center"/>
    </xf>
    <xf numFmtId="0" fontId="8" fillId="0" borderId="1" xfId="0" applyFont="1" applyBorder="1" applyAlignment="1">
      <alignment horizontal="center" vertical="center"/>
    </xf>
    <xf numFmtId="9" fontId="16" fillId="2" borderId="1" xfId="0" applyNumberFormat="1" applyFont="1" applyFill="1" applyBorder="1" applyAlignment="1">
      <alignment horizontal="center" vertical="center"/>
    </xf>
    <xf numFmtId="0" fontId="28" fillId="4" borderId="1" xfId="0" applyFont="1" applyFill="1" applyBorder="1" applyAlignment="1" applyProtection="1">
      <alignment horizontal="center"/>
      <protection locked="0"/>
    </xf>
    <xf numFmtId="0" fontId="16" fillId="0" borderId="4" xfId="0" applyFont="1" applyBorder="1" applyAlignment="1" applyProtection="1">
      <alignment horizontal="right" vertical="top"/>
      <protection locked="0"/>
    </xf>
    <xf numFmtId="0" fontId="21" fillId="0" borderId="20" xfId="0" applyFont="1" applyBorder="1" applyAlignment="1" applyProtection="1">
      <alignment horizontal="right" vertical="top"/>
      <protection locked="0"/>
    </xf>
    <xf numFmtId="49" fontId="28" fillId="0" borderId="1" xfId="0" applyNumberFormat="1" applyFont="1" applyBorder="1" applyAlignment="1" applyProtection="1">
      <alignment horizontal="center"/>
      <protection locked="0"/>
    </xf>
    <xf numFmtId="0" fontId="29" fillId="0" borderId="0" xfId="0" applyFont="1" applyAlignment="1" applyProtection="1">
      <alignment horizontal="center" vertical="center"/>
      <protection locked="0"/>
    </xf>
    <xf numFmtId="1" fontId="14" fillId="0" borderId="1" xfId="0" applyNumberFormat="1" applyFont="1" applyBorder="1" applyProtection="1">
      <protection locked="0"/>
    </xf>
    <xf numFmtId="165" fontId="17" fillId="0" borderId="1" xfId="0" applyNumberFormat="1" applyFont="1" applyBorder="1" applyAlignment="1" applyProtection="1">
      <alignment horizontal="right"/>
      <protection locked="0"/>
    </xf>
    <xf numFmtId="0" fontId="6" fillId="0" borderId="1" xfId="0" applyFont="1" applyBorder="1" applyAlignment="1" applyProtection="1">
      <alignment horizontal="left"/>
      <protection locked="0"/>
    </xf>
    <xf numFmtId="1" fontId="17" fillId="0" borderId="1" xfId="0" applyNumberFormat="1" applyFont="1" applyBorder="1" applyAlignment="1" applyProtection="1">
      <alignment horizontal="right"/>
      <protection locked="0"/>
    </xf>
    <xf numFmtId="1" fontId="12" fillId="0" borderId="1" xfId="0" applyNumberFormat="1" applyFont="1" applyBorder="1" applyAlignment="1" applyProtection="1">
      <alignment horizontal="left" vertical="top"/>
      <protection locked="0"/>
    </xf>
    <xf numFmtId="0" fontId="14" fillId="0" borderId="1" xfId="0" applyFont="1" applyBorder="1" applyAlignment="1" applyProtection="1">
      <alignment horizontal="center"/>
      <protection locked="0"/>
    </xf>
    <xf numFmtId="0" fontId="17" fillId="0" borderId="0" xfId="0" applyFont="1" applyProtection="1">
      <protection locked="0"/>
    </xf>
    <xf numFmtId="0" fontId="17" fillId="0" borderId="0" xfId="0" applyFont="1" applyAlignment="1" applyProtection="1">
      <alignment horizontal="center"/>
      <protection locked="0"/>
    </xf>
    <xf numFmtId="166" fontId="17" fillId="0" borderId="0" xfId="0" applyNumberFormat="1" applyFont="1" applyProtection="1">
      <protection locked="0"/>
    </xf>
    <xf numFmtId="0" fontId="17" fillId="0" borderId="0" xfId="0" applyFont="1" applyAlignment="1" applyProtection="1">
      <alignment horizontal="left" vertical="top"/>
      <protection locked="0"/>
    </xf>
    <xf numFmtId="1" fontId="17" fillId="0" borderId="0" xfId="0" applyNumberFormat="1" applyFont="1" applyProtection="1">
      <protection locked="0"/>
    </xf>
    <xf numFmtId="166" fontId="14" fillId="0" borderId="1" xfId="0" applyNumberFormat="1" applyFont="1" applyBorder="1" applyProtection="1">
      <protection locked="0"/>
    </xf>
    <xf numFmtId="166" fontId="17" fillId="0" borderId="1" xfId="0" applyNumberFormat="1" applyFont="1" applyBorder="1" applyProtection="1">
      <protection locked="0"/>
    </xf>
    <xf numFmtId="1" fontId="17" fillId="0" borderId="1" xfId="0" applyNumberFormat="1" applyFont="1" applyBorder="1" applyAlignment="1">
      <alignment horizontal="right"/>
    </xf>
    <xf numFmtId="49" fontId="17" fillId="0" borderId="1" xfId="0" applyNumberFormat="1" applyFont="1" applyBorder="1" applyAlignment="1">
      <alignment horizontal="left"/>
    </xf>
    <xf numFmtId="166" fontId="30" fillId="0" borderId="1" xfId="0" applyNumberFormat="1" applyFont="1" applyBorder="1" applyAlignment="1">
      <alignment horizontal="right"/>
    </xf>
    <xf numFmtId="1" fontId="17" fillId="0" borderId="1" xfId="0" applyNumberFormat="1" applyFont="1" applyBorder="1" applyAlignment="1">
      <alignment horizontal="left"/>
    </xf>
    <xf numFmtId="49" fontId="17" fillId="0" borderId="1" xfId="0" applyNumberFormat="1" applyFont="1" applyBorder="1" applyAlignment="1">
      <alignment horizontal="right"/>
    </xf>
    <xf numFmtId="0" fontId="17" fillId="0" borderId="1" xfId="0" applyFont="1" applyBorder="1" applyAlignment="1" applyProtection="1">
      <alignment horizontal="center"/>
      <protection locked="0"/>
    </xf>
    <xf numFmtId="0" fontId="8" fillId="0" borderId="16" xfId="0" applyFont="1" applyBorder="1" applyAlignment="1">
      <alignment horizontal="center" vertical="center"/>
    </xf>
    <xf numFmtId="164" fontId="8" fillId="0" borderId="16" xfId="0" applyNumberFormat="1" applyFont="1" applyBorder="1" applyAlignment="1">
      <alignment horizontal="right"/>
    </xf>
    <xf numFmtId="0" fontId="21" fillId="0" borderId="1" xfId="0" applyFont="1" applyBorder="1" applyAlignment="1" applyProtection="1">
      <alignment horizontal="right" vertical="top"/>
      <protection locked="0"/>
    </xf>
    <xf numFmtId="0" fontId="17" fillId="0" borderId="1" xfId="0" applyFont="1" applyBorder="1" applyAlignment="1">
      <alignment horizontal="left"/>
    </xf>
    <xf numFmtId="0" fontId="2" fillId="0" borderId="0" xfId="1" applyFont="1" applyAlignment="1" applyProtection="1">
      <alignment horizontal="center" vertical="center" wrapText="1"/>
      <protection locked="0"/>
    </xf>
    <xf numFmtId="0" fontId="33" fillId="0" borderId="0" xfId="0" applyFont="1" applyAlignment="1" applyProtection="1">
      <alignment horizontal="right" vertical="top"/>
      <protection locked="0"/>
    </xf>
    <xf numFmtId="0" fontId="34" fillId="0" borderId="0" xfId="2" applyFont="1" applyBorder="1" applyAlignment="1" applyProtection="1">
      <protection locked="0"/>
    </xf>
    <xf numFmtId="0" fontId="10" fillId="0" borderId="0" xfId="0" applyFont="1" applyProtection="1">
      <protection locked="0"/>
    </xf>
    <xf numFmtId="1" fontId="17" fillId="6" borderId="1" xfId="0" applyNumberFormat="1" applyFont="1" applyFill="1" applyBorder="1" applyAlignment="1">
      <alignment horizontal="right"/>
    </xf>
    <xf numFmtId="0" fontId="31" fillId="0" borderId="0" xfId="1" applyFont="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3" fillId="0" borderId="0" xfId="2" applyFont="1" applyBorder="1" applyAlignment="1" applyProtection="1">
      <alignment horizontal="center"/>
      <protection locked="0"/>
    </xf>
    <xf numFmtId="1" fontId="8" fillId="0" borderId="1" xfId="0" applyNumberFormat="1" applyFont="1" applyBorder="1" applyAlignment="1" applyProtection="1">
      <alignment horizontal="center"/>
      <protection locked="0"/>
    </xf>
    <xf numFmtId="0" fontId="13" fillId="0" borderId="0" xfId="2" applyFont="1" applyBorder="1" applyAlignment="1" applyProtection="1">
      <alignment horizontal="center" vertical="center"/>
      <protection locked="0"/>
    </xf>
    <xf numFmtId="1" fontId="21" fillId="0" borderId="21" xfId="0" applyNumberFormat="1" applyFont="1" applyBorder="1" applyAlignment="1" applyProtection="1">
      <alignment horizontal="center"/>
      <protection locked="0"/>
    </xf>
    <xf numFmtId="1" fontId="8" fillId="0" borderId="20" xfId="0" applyNumberFormat="1" applyFont="1" applyBorder="1" applyAlignment="1" applyProtection="1">
      <alignment horizontal="center"/>
      <protection locked="0"/>
    </xf>
    <xf numFmtId="1" fontId="8" fillId="0" borderId="15" xfId="0" applyNumberFormat="1" applyFont="1" applyBorder="1" applyAlignment="1" applyProtection="1">
      <alignment horizontal="center"/>
      <protection locked="0"/>
    </xf>
    <xf numFmtId="0" fontId="12"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9" fontId="16" fillId="2" borderId="18" xfId="0" applyNumberFormat="1" applyFont="1" applyFill="1" applyBorder="1" applyAlignment="1" applyProtection="1">
      <alignment horizontal="center" vertical="center"/>
      <protection locked="0"/>
    </xf>
    <xf numFmtId="9" fontId="16" fillId="2" borderId="19" xfId="0" applyNumberFormat="1" applyFont="1" applyFill="1" applyBorder="1" applyAlignment="1" applyProtection="1">
      <alignment horizontal="center" vertical="center"/>
      <protection locked="0"/>
    </xf>
    <xf numFmtId="9" fontId="16" fillId="2" borderId="13" xfId="0" applyNumberFormat="1" applyFont="1" applyFill="1" applyBorder="1" applyAlignment="1" applyProtection="1">
      <alignment horizontal="center" vertical="center"/>
      <protection locked="0"/>
    </xf>
    <xf numFmtId="0" fontId="35" fillId="0" borderId="22" xfId="0" applyFont="1" applyBorder="1" applyAlignment="1">
      <alignment horizontal="center"/>
    </xf>
    <xf numFmtId="0" fontId="32" fillId="0" borderId="0" xfId="2" applyFont="1" applyBorder="1" applyAlignment="1" applyProtection="1">
      <alignment horizontal="center" wrapText="1"/>
      <protection locked="0"/>
    </xf>
    <xf numFmtId="165" fontId="22" fillId="0" borderId="1" xfId="0" applyNumberFormat="1" applyFont="1" applyFill="1" applyBorder="1" applyAlignment="1">
      <alignment horizontal="right"/>
    </xf>
    <xf numFmtId="0" fontId="8" fillId="0" borderId="1" xfId="0" applyFont="1" applyBorder="1" applyAlignment="1" applyProtection="1">
      <protection locked="0"/>
    </xf>
    <xf numFmtId="0" fontId="0" fillId="0" borderId="1" xfId="0" applyBorder="1" applyAlignment="1" applyProtection="1">
      <protection locked="0"/>
    </xf>
    <xf numFmtId="0" fontId="9" fillId="5" borderId="1" xfId="0" applyFont="1" applyFill="1" applyBorder="1" applyAlignment="1" applyProtection="1">
      <alignment horizontal="center" vertical="top"/>
      <protection locked="0"/>
    </xf>
    <xf numFmtId="0" fontId="14" fillId="0" borderId="1" xfId="0" applyFont="1" applyBorder="1" applyAlignment="1" applyProtection="1">
      <protection locked="0"/>
    </xf>
    <xf numFmtId="0" fontId="17" fillId="0" borderId="1" xfId="0" applyFont="1" applyBorder="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300878</xdr:colOff>
      <xdr:row>0</xdr:row>
      <xdr:rowOff>0</xdr:rowOff>
    </xdr:from>
    <xdr:to>
      <xdr:col>12</xdr:col>
      <xdr:colOff>64658</xdr:colOff>
      <xdr:row>2</xdr:row>
      <xdr:rowOff>384532</xdr:rowOff>
    </xdr:to>
    <xdr:pic>
      <xdr:nvPicPr>
        <xdr:cNvPr id="2" name="Рисунок 1">
          <a:hlinkClick xmlns:r="http://schemas.openxmlformats.org/officeDocument/2006/relationships" r:id="rId1"/>
          <a:extLst>
            <a:ext uri="{FF2B5EF4-FFF2-40B4-BE49-F238E27FC236}">
              <a16:creationId xmlns:a16="http://schemas.microsoft.com/office/drawing/2014/main" id="{93F06C41-7375-44A0-BCA1-173A20D01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5728" y="0"/>
          <a:ext cx="4421505" cy="78458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e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E71"/>
  <sheetViews>
    <sheetView tabSelected="1" showWhiteSpace="0" zoomScale="80" zoomScaleNormal="80" zoomScalePageLayoutView="85" workbookViewId="0">
      <selection sqref="A1:R1"/>
    </sheetView>
  </sheetViews>
  <sheetFormatPr defaultColWidth="8.77734375" defaultRowHeight="15.6"/>
  <cols>
    <col min="1" max="1" width="4.6640625" style="3" customWidth="1"/>
    <col min="2" max="2" width="4.44140625" style="84" customWidth="1"/>
    <col min="3" max="3" width="13" style="9" customWidth="1"/>
    <col min="4" max="4" width="9.44140625" style="2" customWidth="1"/>
    <col min="5" max="5" width="13.109375" style="2" customWidth="1"/>
    <col min="6" max="6" width="3.33203125" style="65" customWidth="1"/>
    <col min="7" max="7" width="6.44140625" style="65" customWidth="1"/>
    <col min="8" max="8" width="11.44140625" style="7" customWidth="1"/>
    <col min="9" max="9" width="21.88671875" style="7" customWidth="1"/>
    <col min="10" max="10" width="30.109375" style="7" customWidth="1"/>
    <col min="11" max="11" width="6" style="7" customWidth="1"/>
    <col min="12" max="12" width="9.88671875" style="7" customWidth="1"/>
    <col min="13" max="13" width="7.33203125" style="65" customWidth="1"/>
    <col min="14" max="14" width="11.109375" style="2" customWidth="1"/>
    <col min="15" max="15" width="17.33203125" style="2" customWidth="1"/>
    <col min="16" max="16" width="23.5546875" style="2" customWidth="1" collapsed="1"/>
    <col min="17" max="17" width="13" style="11" customWidth="1"/>
    <col min="18" max="18" width="12" style="66" customWidth="1"/>
    <col min="19" max="19" width="12.77734375" style="10" customWidth="1"/>
    <col min="20" max="20" width="7.6640625" style="2" customWidth="1"/>
    <col min="21" max="21" width="14.5546875" style="95" hidden="1" customWidth="1"/>
    <col min="22" max="22" width="14.109375" style="92" hidden="1" customWidth="1"/>
    <col min="23" max="23" width="8.33203125" style="93" hidden="1" customWidth="1"/>
    <col min="24" max="24" width="7.33203125" style="91" hidden="1" customWidth="1"/>
    <col min="25" max="25" width="16" style="91" hidden="1" customWidth="1"/>
    <col min="26" max="26" width="8.77734375" style="91" hidden="1" customWidth="1"/>
    <col min="27" max="27" width="9.109375" style="91" hidden="1" customWidth="1"/>
    <col min="28" max="28" width="11.109375" style="94" hidden="1" customWidth="1"/>
    <col min="29" max="29" width="38.33203125" style="91" hidden="1" customWidth="1"/>
    <col min="30" max="30" width="12.33203125" style="91" hidden="1" customWidth="1"/>
    <col min="31" max="31" width="10.44140625" style="91" hidden="1" customWidth="1"/>
    <col min="32" max="16384" width="8.77734375" style="2"/>
  </cols>
  <sheetData>
    <row r="1" spans="1:31" ht="13.8" customHeight="1">
      <c r="A1" s="113"/>
      <c r="B1" s="114"/>
      <c r="C1" s="114"/>
      <c r="D1" s="114"/>
      <c r="E1" s="114"/>
      <c r="F1" s="114"/>
      <c r="G1" s="114"/>
      <c r="H1" s="114"/>
      <c r="I1" s="114"/>
      <c r="J1" s="114"/>
      <c r="K1" s="114"/>
      <c r="L1" s="114"/>
      <c r="M1" s="114"/>
      <c r="N1" s="114"/>
      <c r="O1" s="114"/>
      <c r="P1" s="114"/>
      <c r="Q1" s="114"/>
      <c r="R1" s="114"/>
      <c r="S1" s="108"/>
      <c r="U1" s="91"/>
      <c r="Y1" s="95"/>
      <c r="AA1" s="94"/>
      <c r="AB1" s="91"/>
    </row>
    <row r="2" spans="1:31" ht="18" customHeight="1">
      <c r="B2" s="109"/>
      <c r="C2" s="4"/>
      <c r="D2" s="115" t="s">
        <v>22</v>
      </c>
      <c r="E2" s="115"/>
      <c r="F2" s="115"/>
      <c r="G2" s="115"/>
      <c r="H2" s="115"/>
      <c r="I2" s="115"/>
      <c r="J2" s="115"/>
      <c r="K2" s="115"/>
      <c r="M2" s="115" t="s">
        <v>31</v>
      </c>
      <c r="N2" s="115"/>
      <c r="O2" s="115"/>
      <c r="P2" s="115"/>
      <c r="Q2" s="5"/>
      <c r="R2" s="5"/>
      <c r="S2" s="115"/>
      <c r="T2" s="115"/>
      <c r="U2" s="117"/>
      <c r="V2" s="115"/>
      <c r="Y2" s="95"/>
      <c r="AA2" s="94"/>
      <c r="AB2" s="91"/>
    </row>
    <row r="3" spans="1:31" ht="38.4" customHeight="1">
      <c r="B3" s="110"/>
      <c r="C3" s="4"/>
      <c r="D3" s="4"/>
      <c r="E3" s="4"/>
      <c r="F3" s="6"/>
      <c r="G3" s="4"/>
      <c r="I3" s="4"/>
      <c r="J3" s="4"/>
      <c r="K3" s="4"/>
      <c r="L3" s="4"/>
      <c r="M3" s="4"/>
      <c r="N3" s="4"/>
      <c r="O3" s="4"/>
      <c r="P3" s="4"/>
      <c r="Q3" s="8"/>
      <c r="R3" s="4"/>
      <c r="S3" s="6"/>
      <c r="U3" s="91"/>
      <c r="Y3" s="95"/>
      <c r="AA3" s="94"/>
      <c r="AB3" s="91"/>
    </row>
    <row r="4" spans="1:31" ht="35.4" customHeight="1">
      <c r="A4" s="131" t="s">
        <v>507</v>
      </c>
      <c r="B4" s="131"/>
      <c r="C4" s="131"/>
      <c r="D4" s="131"/>
      <c r="E4" s="131"/>
      <c r="F4" s="131"/>
      <c r="G4" s="131"/>
      <c r="H4" s="131"/>
      <c r="I4" s="131"/>
      <c r="J4" s="131"/>
      <c r="K4" s="131"/>
      <c r="L4" s="131"/>
      <c r="M4" s="131"/>
      <c r="N4" s="131"/>
      <c r="O4" s="131"/>
      <c r="P4" s="131"/>
      <c r="Q4" s="131"/>
      <c r="R4" s="131"/>
      <c r="S4" s="131"/>
      <c r="T4" s="131"/>
      <c r="U4" s="91"/>
      <c r="Y4" s="95"/>
      <c r="AA4" s="94"/>
      <c r="AB4" s="91"/>
    </row>
    <row r="5" spans="1:31" ht="30.6" thickBot="1">
      <c r="A5" s="130" t="s">
        <v>508</v>
      </c>
      <c r="B5" s="130"/>
      <c r="C5" s="130"/>
      <c r="D5" s="130"/>
      <c r="E5" s="130"/>
      <c r="F5" s="130"/>
      <c r="G5" s="130"/>
      <c r="H5" s="130"/>
      <c r="I5" s="130"/>
      <c r="J5" s="130"/>
      <c r="K5" s="130"/>
      <c r="L5" s="130"/>
      <c r="M5" s="130"/>
      <c r="N5" s="130"/>
      <c r="O5" s="130"/>
      <c r="P5" s="130"/>
      <c r="Q5" s="130"/>
      <c r="R5" s="130"/>
      <c r="S5" s="130"/>
      <c r="T5" s="130"/>
      <c r="Y5" s="95"/>
      <c r="AA5" s="94"/>
      <c r="AB5" s="91"/>
    </row>
    <row r="6" spans="1:31" ht="15.75" customHeight="1" thickBot="1">
      <c r="A6" s="12"/>
      <c r="B6" s="81"/>
      <c r="C6" s="13"/>
      <c r="D6" s="13"/>
      <c r="E6" s="13"/>
      <c r="F6" s="13"/>
      <c r="G6" s="13"/>
      <c r="H6" s="121" t="s">
        <v>45</v>
      </c>
      <c r="I6" s="122"/>
      <c r="J6" s="122"/>
      <c r="K6" s="122"/>
      <c r="L6" s="123"/>
      <c r="M6" s="13"/>
      <c r="N6" s="14"/>
      <c r="O6" s="14"/>
      <c r="P6" s="74">
        <f>A51</f>
        <v>41</v>
      </c>
      <c r="Q6" s="15" t="s">
        <v>12</v>
      </c>
      <c r="R6" s="77">
        <f>Q_1</f>
        <v>0</v>
      </c>
      <c r="S6" s="68">
        <f>S_1</f>
        <v>0</v>
      </c>
      <c r="T6" s="16"/>
      <c r="U6" s="91"/>
    </row>
    <row r="7" spans="1:31">
      <c r="A7" s="17"/>
      <c r="B7" s="81"/>
      <c r="C7" s="127" t="s">
        <v>30</v>
      </c>
      <c r="D7" s="128"/>
      <c r="E7" s="129"/>
      <c r="F7" s="18"/>
      <c r="G7" s="19"/>
      <c r="H7" s="124"/>
      <c r="I7" s="125"/>
      <c r="J7" s="125"/>
      <c r="K7" s="125"/>
      <c r="L7" s="126"/>
      <c r="M7" s="79">
        <v>0</v>
      </c>
      <c r="N7" s="127" t="s">
        <v>29</v>
      </c>
      <c r="O7" s="128"/>
      <c r="P7" s="75">
        <f>A68</f>
        <v>14</v>
      </c>
      <c r="Q7" s="21" t="s">
        <v>8</v>
      </c>
      <c r="R7" s="78">
        <f>Q_2</f>
        <v>0</v>
      </c>
      <c r="S7" s="69">
        <f>S_2</f>
        <v>0</v>
      </c>
      <c r="T7" s="23"/>
      <c r="U7" s="91"/>
    </row>
    <row r="8" spans="1:31">
      <c r="A8" s="24"/>
      <c r="B8" s="82"/>
      <c r="C8" s="118"/>
      <c r="D8" s="119"/>
      <c r="E8" s="119"/>
      <c r="F8" s="119"/>
      <c r="G8" s="119"/>
      <c r="H8" s="119"/>
      <c r="I8" s="120"/>
      <c r="J8" s="25"/>
      <c r="K8" s="25"/>
      <c r="L8" s="25"/>
      <c r="M8" s="26"/>
      <c r="N8" s="27"/>
      <c r="O8" s="25"/>
      <c r="P8" s="76"/>
      <c r="Q8" s="28"/>
      <c r="R8" s="104"/>
      <c r="S8" s="105"/>
      <c r="T8" s="29"/>
      <c r="U8" s="91"/>
    </row>
    <row r="9" spans="1:31" customFormat="1" ht="37.200000000000003" customHeight="1">
      <c r="A9" s="30" t="s">
        <v>5</v>
      </c>
      <c r="B9" s="31"/>
      <c r="C9" s="30" t="s">
        <v>11</v>
      </c>
      <c r="D9" s="30" t="s">
        <v>33</v>
      </c>
      <c r="E9" s="30" t="s">
        <v>0</v>
      </c>
      <c r="F9" s="30" t="s">
        <v>23</v>
      </c>
      <c r="G9" s="32" t="s">
        <v>17</v>
      </c>
      <c r="H9" s="30" t="s">
        <v>19</v>
      </c>
      <c r="I9" s="30" t="s">
        <v>20</v>
      </c>
      <c r="J9" s="32" t="s">
        <v>21</v>
      </c>
      <c r="K9" s="30" t="s">
        <v>3</v>
      </c>
      <c r="L9" s="32" t="s">
        <v>1</v>
      </c>
      <c r="M9" s="32" t="s">
        <v>14</v>
      </c>
      <c r="N9" s="30" t="s">
        <v>16</v>
      </c>
      <c r="O9" s="30" t="s">
        <v>2</v>
      </c>
      <c r="P9" s="32" t="s">
        <v>4</v>
      </c>
      <c r="Q9" s="33" t="str">
        <f>IF(Discount=0,"Net Price","Price after "&amp;TEXT(Discount,"0%")&amp;" Discount")</f>
        <v>Net Price</v>
      </c>
      <c r="R9" s="34" t="s">
        <v>42</v>
      </c>
      <c r="S9" s="70" t="s">
        <v>7</v>
      </c>
      <c r="T9" s="30" t="s">
        <v>15</v>
      </c>
      <c r="U9" s="30" t="s">
        <v>11</v>
      </c>
      <c r="V9" s="30" t="s">
        <v>18</v>
      </c>
      <c r="W9" s="30" t="s">
        <v>43</v>
      </c>
      <c r="X9" s="35" t="s">
        <v>34</v>
      </c>
      <c r="Y9" s="30" t="s">
        <v>24</v>
      </c>
      <c r="Z9" s="35" t="s">
        <v>41</v>
      </c>
      <c r="AA9" s="35" t="s">
        <v>25</v>
      </c>
      <c r="AB9" s="35" t="s">
        <v>36</v>
      </c>
      <c r="AC9" s="135" t="s">
        <v>37</v>
      </c>
      <c r="AD9" s="35" t="s">
        <v>1</v>
      </c>
      <c r="AE9" s="35" t="s">
        <v>38</v>
      </c>
    </row>
    <row r="10" spans="1:31" customFormat="1" ht="18">
      <c r="A10" s="36" t="s">
        <v>9</v>
      </c>
      <c r="B10" s="37"/>
      <c r="C10" s="38"/>
      <c r="D10" s="36"/>
      <c r="E10" s="36"/>
      <c r="F10" s="39"/>
      <c r="G10" s="40"/>
      <c r="H10" s="36"/>
      <c r="I10" s="36"/>
      <c r="J10" s="36"/>
      <c r="K10" s="36"/>
      <c r="L10" s="36"/>
      <c r="M10" s="41"/>
      <c r="N10" s="36"/>
      <c r="O10" s="36" t="s">
        <v>9</v>
      </c>
      <c r="P10" s="36"/>
      <c r="Q10" s="42"/>
      <c r="R10" s="43">
        <f>SUM(R11:R51)</f>
        <v>0</v>
      </c>
      <c r="S10" s="71">
        <f>SUM(S11:S51)</f>
        <v>0</v>
      </c>
      <c r="T10" s="36"/>
      <c r="U10" s="87"/>
      <c r="V10" s="87"/>
      <c r="W10" s="96"/>
      <c r="X10" s="44"/>
      <c r="Y10" s="44"/>
      <c r="Z10" s="44"/>
      <c r="AA10" s="44"/>
      <c r="AB10" s="85"/>
      <c r="AC10" s="136"/>
      <c r="AD10" s="44"/>
      <c r="AE10" s="44"/>
    </row>
    <row r="11" spans="1:31" customFormat="1">
      <c r="A11" s="45">
        <v>1</v>
      </c>
      <c r="B11" s="80"/>
      <c r="C11" s="46">
        <f t="shared" ref="C11" si="0">HYPERLINK("https://sentrumbookstore.com/catalog/books/"&amp;U11&amp;"/",U11)</f>
        <v>9798990281660</v>
      </c>
      <c r="D11" s="47" t="s">
        <v>27</v>
      </c>
      <c r="E11" s="48" t="s">
        <v>161</v>
      </c>
      <c r="F11" s="49" t="s">
        <v>6</v>
      </c>
      <c r="G11" s="50">
        <v>276</v>
      </c>
      <c r="H11" s="47" t="s">
        <v>135</v>
      </c>
      <c r="I11" s="47" t="s">
        <v>162</v>
      </c>
      <c r="J11" s="47" t="s">
        <v>509</v>
      </c>
      <c r="K11" s="51">
        <v>2025</v>
      </c>
      <c r="L11" s="47" t="s">
        <v>87</v>
      </c>
      <c r="M11" s="47"/>
      <c r="N11" s="47" t="s">
        <v>139</v>
      </c>
      <c r="O11" s="47" t="s">
        <v>163</v>
      </c>
      <c r="P11" s="47" t="s">
        <v>164</v>
      </c>
      <c r="Q11" s="132">
        <f t="shared" ref="Q11" si="1">ROUND(W11*(100%-Discount),1)</f>
        <v>59.2</v>
      </c>
      <c r="R11" s="1"/>
      <c r="S11" s="72" t="str">
        <f t="shared" ref="S11" si="2">IF(R11="","",R11*Q11)</f>
        <v/>
      </c>
      <c r="T11" s="52" t="str">
        <f t="shared" ref="T11" si="3">HYPERLINK(V11,"Image")</f>
        <v>Image</v>
      </c>
      <c r="U11" s="98">
        <v>9798990281660</v>
      </c>
      <c r="V11" s="107" t="s">
        <v>165</v>
      </c>
      <c r="W11" s="100">
        <v>59.2</v>
      </c>
      <c r="X11" s="98">
        <v>570</v>
      </c>
      <c r="Y11" s="101" t="s">
        <v>166</v>
      </c>
      <c r="Z11" s="75" t="s">
        <v>40</v>
      </c>
      <c r="AA11" s="99" t="s">
        <v>139</v>
      </c>
      <c r="AB11" s="99" t="s">
        <v>167</v>
      </c>
      <c r="AC11" s="99" t="s">
        <v>536</v>
      </c>
      <c r="AD11" s="99" t="s">
        <v>87</v>
      </c>
      <c r="AE11" s="99" t="s">
        <v>87</v>
      </c>
    </row>
    <row r="12" spans="1:31" customFormat="1">
      <c r="A12" s="45">
        <v>2</v>
      </c>
      <c r="B12" s="80"/>
      <c r="C12" s="46">
        <f t="shared" ref="C12:C50" si="4">HYPERLINK("https://sentrumbookstore.com/catalog/books/"&amp;U12&amp;"/",U12)</f>
        <v>9781969573323</v>
      </c>
      <c r="D12" s="47" t="s">
        <v>27</v>
      </c>
      <c r="E12" s="48" t="s">
        <v>161</v>
      </c>
      <c r="F12" s="49" t="s">
        <v>6</v>
      </c>
      <c r="G12" s="50">
        <v>604</v>
      </c>
      <c r="H12" s="47" t="s">
        <v>168</v>
      </c>
      <c r="I12" s="47" t="s">
        <v>479</v>
      </c>
      <c r="J12" s="47" t="s">
        <v>169</v>
      </c>
      <c r="K12" s="51">
        <v>2026</v>
      </c>
      <c r="L12" s="47" t="s">
        <v>87</v>
      </c>
      <c r="M12" s="47"/>
      <c r="N12" s="47" t="s">
        <v>170</v>
      </c>
      <c r="O12" s="47" t="s">
        <v>501</v>
      </c>
      <c r="P12" s="47" t="s">
        <v>171</v>
      </c>
      <c r="Q12" s="132">
        <f t="shared" ref="Q12:Q50" si="5">ROUND(W12*(100%-Discount),1)</f>
        <v>71.3</v>
      </c>
      <c r="R12" s="1"/>
      <c r="S12" s="72" t="str">
        <f t="shared" ref="S12:S50" si="6">IF(R12="","",R12*Q12)</f>
        <v/>
      </c>
      <c r="T12" s="52" t="str">
        <f t="shared" ref="T12:T50" si="7">HYPERLINK(V12,"Image")</f>
        <v>Image</v>
      </c>
      <c r="U12" s="98">
        <v>9781969573323</v>
      </c>
      <c r="V12" s="107" t="s">
        <v>172</v>
      </c>
      <c r="W12" s="100">
        <v>71.3</v>
      </c>
      <c r="X12" s="112">
        <v>1190</v>
      </c>
      <c r="Y12" s="101" t="s">
        <v>173</v>
      </c>
      <c r="Z12" s="75" t="s">
        <v>40</v>
      </c>
      <c r="AA12" s="99" t="s">
        <v>174</v>
      </c>
      <c r="AB12" s="99" t="s">
        <v>495</v>
      </c>
      <c r="AC12" s="99" t="s">
        <v>175</v>
      </c>
      <c r="AD12" s="99" t="s">
        <v>87</v>
      </c>
      <c r="AE12" s="99" t="s">
        <v>87</v>
      </c>
    </row>
    <row r="13" spans="1:31" customFormat="1">
      <c r="A13" s="45">
        <v>3</v>
      </c>
      <c r="B13" s="80"/>
      <c r="C13" s="46">
        <f>HYPERLINK("https://sentrumbookstore.com/catalog/books/"&amp;U13&amp;"/",U13)</f>
        <v>9781969573347</v>
      </c>
      <c r="D13" s="47" t="s">
        <v>27</v>
      </c>
      <c r="E13" s="48" t="s">
        <v>161</v>
      </c>
      <c r="F13" s="49" t="s">
        <v>6</v>
      </c>
      <c r="G13" s="50">
        <v>500</v>
      </c>
      <c r="H13" s="47" t="s">
        <v>168</v>
      </c>
      <c r="I13" s="47" t="s">
        <v>480</v>
      </c>
      <c r="J13" s="47" t="s">
        <v>191</v>
      </c>
      <c r="K13" s="51">
        <v>2026</v>
      </c>
      <c r="L13" s="47" t="s">
        <v>87</v>
      </c>
      <c r="M13" s="47"/>
      <c r="N13" s="47" t="s">
        <v>170</v>
      </c>
      <c r="O13" s="47" t="s">
        <v>502</v>
      </c>
      <c r="P13" s="47" t="s">
        <v>192</v>
      </c>
      <c r="Q13" s="132">
        <f>ROUND(W13*(100%-Discount),1)</f>
        <v>65.599999999999994</v>
      </c>
      <c r="R13" s="1"/>
      <c r="S13" s="72" t="str">
        <f>IF(R13="","",R13*Q13)</f>
        <v/>
      </c>
      <c r="T13" s="52" t="str">
        <f>HYPERLINK(V13,"Image")</f>
        <v>Image</v>
      </c>
      <c r="U13" s="98">
        <v>9781969573347</v>
      </c>
      <c r="V13" s="107" t="s">
        <v>193</v>
      </c>
      <c r="W13" s="100">
        <v>65.599999999999994</v>
      </c>
      <c r="X13" s="112">
        <v>1010</v>
      </c>
      <c r="Y13" s="101" t="s">
        <v>194</v>
      </c>
      <c r="Z13" s="75" t="s">
        <v>40</v>
      </c>
      <c r="AA13" s="99" t="s">
        <v>174</v>
      </c>
      <c r="AB13" s="99" t="s">
        <v>496</v>
      </c>
      <c r="AC13" s="99" t="s">
        <v>195</v>
      </c>
      <c r="AD13" s="99" t="s">
        <v>87</v>
      </c>
      <c r="AE13" s="99" t="s">
        <v>87</v>
      </c>
    </row>
    <row r="14" spans="1:31" customFormat="1">
      <c r="A14" s="45">
        <v>4</v>
      </c>
      <c r="B14" s="80"/>
      <c r="C14" s="46">
        <f t="shared" si="4"/>
        <v>9781969573361</v>
      </c>
      <c r="D14" s="47" t="s">
        <v>27</v>
      </c>
      <c r="E14" s="48" t="s">
        <v>161</v>
      </c>
      <c r="F14" s="49" t="s">
        <v>6</v>
      </c>
      <c r="G14" s="50">
        <v>368</v>
      </c>
      <c r="H14" s="47" t="s">
        <v>168</v>
      </c>
      <c r="I14" s="47" t="s">
        <v>481</v>
      </c>
      <c r="J14" s="47" t="s">
        <v>176</v>
      </c>
      <c r="K14" s="51">
        <v>2026</v>
      </c>
      <c r="L14" s="47" t="s">
        <v>87</v>
      </c>
      <c r="M14" s="47"/>
      <c r="N14" s="47" t="s">
        <v>170</v>
      </c>
      <c r="O14" s="47" t="s">
        <v>503</v>
      </c>
      <c r="P14" s="47" t="s">
        <v>177</v>
      </c>
      <c r="Q14" s="132">
        <f t="shared" si="5"/>
        <v>63.9</v>
      </c>
      <c r="R14" s="1"/>
      <c r="S14" s="72" t="str">
        <f t="shared" si="6"/>
        <v/>
      </c>
      <c r="T14" s="52" t="str">
        <f t="shared" si="7"/>
        <v>Image</v>
      </c>
      <c r="U14" s="98">
        <v>9781969573361</v>
      </c>
      <c r="V14" s="107" t="s">
        <v>178</v>
      </c>
      <c r="W14" s="100">
        <v>63.9</v>
      </c>
      <c r="X14" s="98">
        <v>780</v>
      </c>
      <c r="Y14" s="101" t="s">
        <v>179</v>
      </c>
      <c r="Z14" s="75" t="s">
        <v>40</v>
      </c>
      <c r="AA14" s="99" t="s">
        <v>174</v>
      </c>
      <c r="AB14" s="99" t="s">
        <v>497</v>
      </c>
      <c r="AC14" s="99" t="s">
        <v>180</v>
      </c>
      <c r="AD14" s="99" t="s">
        <v>87</v>
      </c>
      <c r="AE14" s="99" t="s">
        <v>87</v>
      </c>
    </row>
    <row r="15" spans="1:31" customFormat="1">
      <c r="A15" s="45">
        <v>5</v>
      </c>
      <c r="B15" s="80"/>
      <c r="C15" s="46">
        <f>HYPERLINK("https://sentrumbookstore.com/catalog/books/"&amp;U15&amp;"/",U15)</f>
        <v>9781969573385</v>
      </c>
      <c r="D15" s="47" t="s">
        <v>27</v>
      </c>
      <c r="E15" s="48" t="s">
        <v>161</v>
      </c>
      <c r="F15" s="49" t="s">
        <v>6</v>
      </c>
      <c r="G15" s="50">
        <v>384</v>
      </c>
      <c r="H15" s="47" t="s">
        <v>168</v>
      </c>
      <c r="I15" s="47" t="s">
        <v>482</v>
      </c>
      <c r="J15" s="47" t="s">
        <v>196</v>
      </c>
      <c r="K15" s="51">
        <v>2026</v>
      </c>
      <c r="L15" s="47" t="s">
        <v>87</v>
      </c>
      <c r="M15" s="47"/>
      <c r="N15" s="47" t="s">
        <v>170</v>
      </c>
      <c r="O15" s="47" t="s">
        <v>504</v>
      </c>
      <c r="P15" s="47" t="s">
        <v>197</v>
      </c>
      <c r="Q15" s="132">
        <f>ROUND(W15*(100%-Discount),1)</f>
        <v>64.3</v>
      </c>
      <c r="R15" s="1"/>
      <c r="S15" s="72" t="str">
        <f>IF(R15="","",R15*Q15)</f>
        <v/>
      </c>
      <c r="T15" s="52" t="str">
        <f>HYPERLINK(V15,"Image")</f>
        <v>Image</v>
      </c>
      <c r="U15" s="98">
        <v>9781969573385</v>
      </c>
      <c r="V15" s="107" t="s">
        <v>198</v>
      </c>
      <c r="W15" s="100">
        <v>64.3</v>
      </c>
      <c r="X15" s="98">
        <v>810</v>
      </c>
      <c r="Y15" s="101" t="s">
        <v>199</v>
      </c>
      <c r="Z15" s="75" t="s">
        <v>40</v>
      </c>
      <c r="AA15" s="99" t="s">
        <v>174</v>
      </c>
      <c r="AB15" s="99" t="s">
        <v>498</v>
      </c>
      <c r="AC15" s="99" t="s">
        <v>200</v>
      </c>
      <c r="AD15" s="99" t="s">
        <v>87</v>
      </c>
      <c r="AE15" s="99" t="s">
        <v>87</v>
      </c>
    </row>
    <row r="16" spans="1:31" customFormat="1">
      <c r="A16" s="45">
        <v>6</v>
      </c>
      <c r="B16" s="80"/>
      <c r="C16" s="46">
        <f t="shared" si="4"/>
        <v>9781969573408</v>
      </c>
      <c r="D16" s="47" t="s">
        <v>27</v>
      </c>
      <c r="E16" s="48" t="s">
        <v>161</v>
      </c>
      <c r="F16" s="49" t="s">
        <v>6</v>
      </c>
      <c r="G16" s="50">
        <v>312</v>
      </c>
      <c r="H16" s="47" t="s">
        <v>168</v>
      </c>
      <c r="I16" s="47" t="s">
        <v>483</v>
      </c>
      <c r="J16" s="47" t="s">
        <v>181</v>
      </c>
      <c r="K16" s="51">
        <v>2026</v>
      </c>
      <c r="L16" s="47" t="s">
        <v>87</v>
      </c>
      <c r="M16" s="47"/>
      <c r="N16" s="47" t="s">
        <v>170</v>
      </c>
      <c r="O16" s="47" t="s">
        <v>505</v>
      </c>
      <c r="P16" s="47" t="s">
        <v>182</v>
      </c>
      <c r="Q16" s="132">
        <f t="shared" si="5"/>
        <v>58.6</v>
      </c>
      <c r="R16" s="1"/>
      <c r="S16" s="72" t="str">
        <f t="shared" si="6"/>
        <v/>
      </c>
      <c r="T16" s="52" t="str">
        <f t="shared" si="7"/>
        <v>Image</v>
      </c>
      <c r="U16" s="98">
        <v>9781969573408</v>
      </c>
      <c r="V16" s="107" t="s">
        <v>183</v>
      </c>
      <c r="W16" s="100">
        <v>58.6</v>
      </c>
      <c r="X16" s="98">
        <v>680</v>
      </c>
      <c r="Y16" s="101" t="s">
        <v>184</v>
      </c>
      <c r="Z16" s="75" t="s">
        <v>40</v>
      </c>
      <c r="AA16" s="99" t="s">
        <v>174</v>
      </c>
      <c r="AB16" s="99" t="s">
        <v>499</v>
      </c>
      <c r="AC16" s="99" t="s">
        <v>185</v>
      </c>
      <c r="AD16" s="99" t="s">
        <v>87</v>
      </c>
      <c r="AE16" s="99" t="s">
        <v>87</v>
      </c>
    </row>
    <row r="17" spans="1:31" customFormat="1">
      <c r="A17" s="45">
        <v>7</v>
      </c>
      <c r="B17" s="80"/>
      <c r="C17" s="46">
        <f t="shared" si="4"/>
        <v>9781969573422</v>
      </c>
      <c r="D17" s="47" t="s">
        <v>27</v>
      </c>
      <c r="E17" s="48" t="s">
        <v>161</v>
      </c>
      <c r="F17" s="49" t="s">
        <v>6</v>
      </c>
      <c r="G17" s="50">
        <v>428</v>
      </c>
      <c r="H17" s="47" t="s">
        <v>168</v>
      </c>
      <c r="I17" s="47" t="s">
        <v>484</v>
      </c>
      <c r="J17" s="47" t="s">
        <v>186</v>
      </c>
      <c r="K17" s="51">
        <v>2026</v>
      </c>
      <c r="L17" s="47" t="s">
        <v>87</v>
      </c>
      <c r="M17" s="47"/>
      <c r="N17" s="47" t="s">
        <v>170</v>
      </c>
      <c r="O17" s="47" t="s">
        <v>506</v>
      </c>
      <c r="P17" s="47" t="s">
        <v>187</v>
      </c>
      <c r="Q17" s="132">
        <f t="shared" si="5"/>
        <v>68.2</v>
      </c>
      <c r="R17" s="1"/>
      <c r="S17" s="72" t="str">
        <f t="shared" si="6"/>
        <v/>
      </c>
      <c r="T17" s="52" t="str">
        <f t="shared" si="7"/>
        <v>Image</v>
      </c>
      <c r="U17" s="98">
        <v>9781969573422</v>
      </c>
      <c r="V17" s="107" t="s">
        <v>188</v>
      </c>
      <c r="W17" s="100">
        <v>68.2</v>
      </c>
      <c r="X17" s="98">
        <v>880</v>
      </c>
      <c r="Y17" s="101" t="s">
        <v>189</v>
      </c>
      <c r="Z17" s="75" t="s">
        <v>40</v>
      </c>
      <c r="AA17" s="99" t="s">
        <v>174</v>
      </c>
      <c r="AB17" s="99" t="s">
        <v>500</v>
      </c>
      <c r="AC17" s="99" t="s">
        <v>190</v>
      </c>
      <c r="AD17" s="99" t="s">
        <v>87</v>
      </c>
      <c r="AE17" s="99" t="s">
        <v>87</v>
      </c>
    </row>
    <row r="18" spans="1:31" customFormat="1">
      <c r="A18" s="45">
        <v>8</v>
      </c>
      <c r="B18" s="80"/>
      <c r="C18" s="46">
        <f t="shared" ref="C18" si="8">HYPERLINK("https://sentrumbookstore.com/catalog/books/"&amp;U18&amp;"/",U18)</f>
        <v>9781965369487</v>
      </c>
      <c r="D18" s="47" t="s">
        <v>27</v>
      </c>
      <c r="E18" s="48" t="s">
        <v>161</v>
      </c>
      <c r="F18" s="49" t="s">
        <v>6</v>
      </c>
      <c r="G18" s="50" t="s">
        <v>491</v>
      </c>
      <c r="H18" s="47" t="s">
        <v>168</v>
      </c>
      <c r="I18" s="47" t="s">
        <v>485</v>
      </c>
      <c r="J18" s="47" t="s">
        <v>489</v>
      </c>
      <c r="K18" s="51" t="s">
        <v>493</v>
      </c>
      <c r="L18" s="47" t="s">
        <v>87</v>
      </c>
      <c r="M18" s="47"/>
      <c r="N18" s="47" t="s">
        <v>170</v>
      </c>
      <c r="O18" s="47" t="s">
        <v>486</v>
      </c>
      <c r="P18" s="47" t="s">
        <v>488</v>
      </c>
      <c r="Q18" s="132">
        <f t="shared" ref="Q18" si="9">ROUND(W18*(100%-Discount),1)</f>
        <v>64.7</v>
      </c>
      <c r="R18" s="1"/>
      <c r="S18" s="72" t="str">
        <f t="shared" ref="S18" si="10">IF(R18="","",R18*Q18)</f>
        <v/>
      </c>
      <c r="T18" s="52" t="str">
        <f t="shared" ref="T18" si="11">HYPERLINK(V18,"Image")</f>
        <v>Image</v>
      </c>
      <c r="U18" s="98">
        <v>9781965369487</v>
      </c>
      <c r="V18" s="107" t="s">
        <v>492</v>
      </c>
      <c r="W18" s="100">
        <v>64.7</v>
      </c>
      <c r="X18" s="98">
        <v>648</v>
      </c>
      <c r="Y18" s="101" t="s">
        <v>490</v>
      </c>
      <c r="Z18" s="75" t="s">
        <v>40</v>
      </c>
      <c r="AA18" s="99" t="s">
        <v>174</v>
      </c>
      <c r="AB18" s="99" t="s">
        <v>487</v>
      </c>
      <c r="AC18" s="99" t="s">
        <v>494</v>
      </c>
      <c r="AD18" s="99" t="s">
        <v>87</v>
      </c>
      <c r="AE18" s="99" t="s">
        <v>87</v>
      </c>
    </row>
    <row r="19" spans="1:31" customFormat="1">
      <c r="A19" s="45">
        <v>9</v>
      </c>
      <c r="B19" s="80"/>
      <c r="C19" s="46">
        <f t="shared" si="4"/>
        <v>9781969573460</v>
      </c>
      <c r="D19" s="47" t="s">
        <v>27</v>
      </c>
      <c r="E19" s="48" t="s">
        <v>161</v>
      </c>
      <c r="F19" s="49" t="s">
        <v>6</v>
      </c>
      <c r="G19" s="50">
        <v>468</v>
      </c>
      <c r="H19" s="47" t="s">
        <v>201</v>
      </c>
      <c r="I19" s="47" t="s">
        <v>202</v>
      </c>
      <c r="J19" s="47" t="s">
        <v>510</v>
      </c>
      <c r="K19" s="51">
        <v>2026</v>
      </c>
      <c r="L19" s="47" t="s">
        <v>87</v>
      </c>
      <c r="M19" s="47"/>
      <c r="N19" s="47" t="s">
        <v>203</v>
      </c>
      <c r="O19" s="47" t="s">
        <v>204</v>
      </c>
      <c r="P19" s="47" t="s">
        <v>524</v>
      </c>
      <c r="Q19" s="132">
        <f t="shared" si="5"/>
        <v>72.400000000000006</v>
      </c>
      <c r="R19" s="1"/>
      <c r="S19" s="72" t="str">
        <f t="shared" si="6"/>
        <v/>
      </c>
      <c r="T19" s="52" t="str">
        <f t="shared" si="7"/>
        <v>Image</v>
      </c>
      <c r="U19" s="98">
        <v>9781969573460</v>
      </c>
      <c r="V19" s="107" t="s">
        <v>205</v>
      </c>
      <c r="W19" s="100">
        <v>72.400000000000006</v>
      </c>
      <c r="X19" s="98">
        <v>780</v>
      </c>
      <c r="Y19" s="101" t="s">
        <v>206</v>
      </c>
      <c r="Z19" s="75" t="s">
        <v>40</v>
      </c>
      <c r="AA19" s="99" t="s">
        <v>207</v>
      </c>
      <c r="AB19" s="99" t="s">
        <v>208</v>
      </c>
      <c r="AC19" s="99" t="s">
        <v>537</v>
      </c>
      <c r="AD19" s="99" t="s">
        <v>87</v>
      </c>
      <c r="AE19" s="99" t="s">
        <v>87</v>
      </c>
    </row>
    <row r="20" spans="1:31" customFormat="1">
      <c r="A20" s="45">
        <v>10</v>
      </c>
      <c r="B20" s="80"/>
      <c r="C20" s="46">
        <f t="shared" si="4"/>
        <v>9789657848449</v>
      </c>
      <c r="D20" s="47" t="s">
        <v>46</v>
      </c>
      <c r="E20" s="48" t="s">
        <v>161</v>
      </c>
      <c r="F20" s="49" t="s">
        <v>6</v>
      </c>
      <c r="G20" s="50">
        <v>470</v>
      </c>
      <c r="H20" s="47" t="s">
        <v>209</v>
      </c>
      <c r="I20" s="47" t="s">
        <v>210</v>
      </c>
      <c r="J20" s="47" t="s">
        <v>511</v>
      </c>
      <c r="K20" s="51">
        <v>2025</v>
      </c>
      <c r="L20" s="47" t="s">
        <v>62</v>
      </c>
      <c r="M20" s="47"/>
      <c r="N20" s="47" t="s">
        <v>211</v>
      </c>
      <c r="O20" s="47" t="s">
        <v>212</v>
      </c>
      <c r="P20" s="47" t="s">
        <v>525</v>
      </c>
      <c r="Q20" s="132">
        <f t="shared" si="5"/>
        <v>69.099999999999994</v>
      </c>
      <c r="R20" s="1"/>
      <c r="S20" s="72" t="str">
        <f t="shared" si="6"/>
        <v/>
      </c>
      <c r="T20" s="52" t="str">
        <f t="shared" si="7"/>
        <v>Image</v>
      </c>
      <c r="U20" s="98">
        <v>9789657848449</v>
      </c>
      <c r="V20" s="107" t="s">
        <v>213</v>
      </c>
      <c r="W20" s="100">
        <v>69.099999999999994</v>
      </c>
      <c r="X20" s="98">
        <v>670</v>
      </c>
      <c r="Y20" s="101">
        <v>9789657848449</v>
      </c>
      <c r="Z20" s="75" t="s">
        <v>40</v>
      </c>
      <c r="AA20" s="99" t="s">
        <v>214</v>
      </c>
      <c r="AB20" s="99" t="s">
        <v>215</v>
      </c>
      <c r="AC20" s="99" t="s">
        <v>538</v>
      </c>
      <c r="AD20" s="99" t="s">
        <v>70</v>
      </c>
      <c r="AE20" s="99" t="s">
        <v>71</v>
      </c>
    </row>
    <row r="21" spans="1:31" customFormat="1">
      <c r="A21" s="45">
        <v>11</v>
      </c>
      <c r="B21" s="80"/>
      <c r="C21" s="46">
        <f t="shared" si="4"/>
        <v>9789657848876</v>
      </c>
      <c r="D21" s="47" t="s">
        <v>46</v>
      </c>
      <c r="E21" s="48" t="s">
        <v>161</v>
      </c>
      <c r="F21" s="49" t="s">
        <v>6</v>
      </c>
      <c r="G21" s="50">
        <v>212</v>
      </c>
      <c r="H21" s="47" t="s">
        <v>216</v>
      </c>
      <c r="I21" s="47" t="s">
        <v>217</v>
      </c>
      <c r="J21" s="47" t="s">
        <v>218</v>
      </c>
      <c r="K21" s="51">
        <v>2026</v>
      </c>
      <c r="L21" s="47" t="s">
        <v>62</v>
      </c>
      <c r="M21" s="47"/>
      <c r="N21" s="47" t="s">
        <v>219</v>
      </c>
      <c r="O21" s="47" t="s">
        <v>220</v>
      </c>
      <c r="P21" s="47" t="s">
        <v>221</v>
      </c>
      <c r="Q21" s="132">
        <f t="shared" si="5"/>
        <v>49.5</v>
      </c>
      <c r="R21" s="1"/>
      <c r="S21" s="72" t="str">
        <f t="shared" si="6"/>
        <v/>
      </c>
      <c r="T21" s="52" t="str">
        <f t="shared" si="7"/>
        <v>Image</v>
      </c>
      <c r="U21" s="98">
        <v>9789657848876</v>
      </c>
      <c r="V21" s="107" t="s">
        <v>222</v>
      </c>
      <c r="W21" s="100">
        <v>49.5</v>
      </c>
      <c r="X21" s="98">
        <v>290</v>
      </c>
      <c r="Y21" s="101">
        <v>9789657848876</v>
      </c>
      <c r="Z21" s="75" t="s">
        <v>40</v>
      </c>
      <c r="AA21" s="99" t="s">
        <v>219</v>
      </c>
      <c r="AB21" s="99" t="s">
        <v>223</v>
      </c>
      <c r="AC21" s="99" t="s">
        <v>224</v>
      </c>
      <c r="AD21" s="99" t="s">
        <v>70</v>
      </c>
      <c r="AE21" s="99" t="s">
        <v>71</v>
      </c>
    </row>
    <row r="22" spans="1:31" customFormat="1">
      <c r="A22" s="45">
        <v>12</v>
      </c>
      <c r="B22" s="80"/>
      <c r="C22" s="46">
        <f t="shared" si="4"/>
        <v>9789657848524</v>
      </c>
      <c r="D22" s="47" t="s">
        <v>46</v>
      </c>
      <c r="E22" s="48" t="s">
        <v>161</v>
      </c>
      <c r="F22" s="49" t="s">
        <v>6</v>
      </c>
      <c r="G22" s="50">
        <v>468</v>
      </c>
      <c r="H22" s="47" t="s">
        <v>225</v>
      </c>
      <c r="I22" s="47" t="s">
        <v>226</v>
      </c>
      <c r="J22" s="47" t="s">
        <v>227</v>
      </c>
      <c r="K22" s="51">
        <v>2025</v>
      </c>
      <c r="L22" s="47" t="s">
        <v>62</v>
      </c>
      <c r="M22" s="47"/>
      <c r="N22" s="47" t="s">
        <v>228</v>
      </c>
      <c r="O22" s="47" t="s">
        <v>229</v>
      </c>
      <c r="P22" s="47" t="s">
        <v>230</v>
      </c>
      <c r="Q22" s="132">
        <f t="shared" si="5"/>
        <v>65.900000000000006</v>
      </c>
      <c r="R22" s="1"/>
      <c r="S22" s="72" t="str">
        <f t="shared" si="6"/>
        <v/>
      </c>
      <c r="T22" s="52" t="str">
        <f t="shared" si="7"/>
        <v>Image</v>
      </c>
      <c r="U22" s="98">
        <v>9789657848524</v>
      </c>
      <c r="V22" s="107" t="s">
        <v>231</v>
      </c>
      <c r="W22" s="100">
        <v>65.900000000000006</v>
      </c>
      <c r="X22" s="98">
        <v>740</v>
      </c>
      <c r="Y22" s="101">
        <v>9789657848524</v>
      </c>
      <c r="Z22" s="75" t="s">
        <v>40</v>
      </c>
      <c r="AA22" s="99" t="s">
        <v>232</v>
      </c>
      <c r="AB22" s="99" t="s">
        <v>233</v>
      </c>
      <c r="AC22" s="99" t="s">
        <v>234</v>
      </c>
      <c r="AD22" s="99" t="s">
        <v>70</v>
      </c>
      <c r="AE22" s="99" t="s">
        <v>71</v>
      </c>
    </row>
    <row r="23" spans="1:31" customFormat="1">
      <c r="A23" s="45">
        <v>13</v>
      </c>
      <c r="B23" s="80"/>
      <c r="C23" s="46">
        <f t="shared" si="4"/>
        <v>9781946748294</v>
      </c>
      <c r="D23" s="47" t="s">
        <v>27</v>
      </c>
      <c r="E23" s="48" t="s">
        <v>161</v>
      </c>
      <c r="F23" s="49" t="s">
        <v>6</v>
      </c>
      <c r="G23" s="50">
        <v>302</v>
      </c>
      <c r="H23" s="47" t="s">
        <v>235</v>
      </c>
      <c r="I23" s="47" t="s">
        <v>236</v>
      </c>
      <c r="J23" s="47" t="s">
        <v>512</v>
      </c>
      <c r="K23" s="51">
        <v>2026</v>
      </c>
      <c r="L23" s="47" t="s">
        <v>237</v>
      </c>
      <c r="M23" s="47"/>
      <c r="N23" s="47" t="s">
        <v>238</v>
      </c>
      <c r="O23" s="47" t="s">
        <v>239</v>
      </c>
      <c r="P23" s="47" t="s">
        <v>526</v>
      </c>
      <c r="Q23" s="132">
        <f t="shared" si="5"/>
        <v>54.6</v>
      </c>
      <c r="R23" s="1"/>
      <c r="S23" s="72" t="str">
        <f t="shared" si="6"/>
        <v/>
      </c>
      <c r="T23" s="52" t="str">
        <f t="shared" si="7"/>
        <v>Image</v>
      </c>
      <c r="U23" s="98">
        <v>9781946748294</v>
      </c>
      <c r="V23" s="107" t="s">
        <v>240</v>
      </c>
      <c r="W23" s="100">
        <v>54.6</v>
      </c>
      <c r="X23" s="98">
        <v>460</v>
      </c>
      <c r="Y23" s="101" t="s">
        <v>241</v>
      </c>
      <c r="Z23" s="75" t="s">
        <v>40</v>
      </c>
      <c r="AA23" s="99" t="s">
        <v>242</v>
      </c>
      <c r="AB23" s="99" t="s">
        <v>239</v>
      </c>
      <c r="AC23" s="99" t="s">
        <v>539</v>
      </c>
      <c r="AD23" s="99" t="s">
        <v>237</v>
      </c>
      <c r="AE23" s="99" t="s">
        <v>237</v>
      </c>
    </row>
    <row r="24" spans="1:31" customFormat="1">
      <c r="A24" s="45">
        <v>14</v>
      </c>
      <c r="B24" s="80"/>
      <c r="C24" s="46">
        <f t="shared" si="4"/>
        <v>9789659329656</v>
      </c>
      <c r="D24" s="47" t="s">
        <v>46</v>
      </c>
      <c r="E24" s="48" t="s">
        <v>161</v>
      </c>
      <c r="F24" s="49" t="s">
        <v>6</v>
      </c>
      <c r="G24" s="50">
        <v>144</v>
      </c>
      <c r="H24" s="47" t="s">
        <v>243</v>
      </c>
      <c r="I24" s="47" t="s">
        <v>244</v>
      </c>
      <c r="J24" s="47" t="s">
        <v>245</v>
      </c>
      <c r="K24" s="51">
        <v>2026</v>
      </c>
      <c r="L24" s="47" t="s">
        <v>50</v>
      </c>
      <c r="M24" s="47"/>
      <c r="N24" s="47" t="s">
        <v>246</v>
      </c>
      <c r="O24" s="47" t="s">
        <v>247</v>
      </c>
      <c r="P24" s="47" t="s">
        <v>248</v>
      </c>
      <c r="Q24" s="132">
        <f t="shared" si="5"/>
        <v>39.9</v>
      </c>
      <c r="R24" s="1"/>
      <c r="S24" s="72" t="str">
        <f t="shared" si="6"/>
        <v/>
      </c>
      <c r="T24" s="52" t="str">
        <f t="shared" si="7"/>
        <v>Image</v>
      </c>
      <c r="U24" s="98">
        <v>9789659329656</v>
      </c>
      <c r="V24" s="107" t="s">
        <v>249</v>
      </c>
      <c r="W24" s="100">
        <v>39.9</v>
      </c>
      <c r="X24" s="98">
        <v>240</v>
      </c>
      <c r="Y24" s="101" t="s">
        <v>250</v>
      </c>
      <c r="Z24" s="75" t="s">
        <v>40</v>
      </c>
      <c r="AA24" s="99" t="s">
        <v>251</v>
      </c>
      <c r="AB24" s="99" t="s">
        <v>252</v>
      </c>
      <c r="AC24" s="99" t="s">
        <v>253</v>
      </c>
      <c r="AD24" s="99" t="s">
        <v>58</v>
      </c>
      <c r="AE24" s="99" t="s">
        <v>58</v>
      </c>
    </row>
    <row r="25" spans="1:31" customFormat="1">
      <c r="A25" s="45">
        <v>15</v>
      </c>
      <c r="B25" s="80"/>
      <c r="C25" s="46">
        <f t="shared" si="4"/>
        <v>9783689597801</v>
      </c>
      <c r="D25" s="47" t="s">
        <v>46</v>
      </c>
      <c r="E25" s="48" t="s">
        <v>161</v>
      </c>
      <c r="F25" s="49" t="s">
        <v>6</v>
      </c>
      <c r="G25" s="50">
        <v>286</v>
      </c>
      <c r="H25" s="47" t="s">
        <v>254</v>
      </c>
      <c r="I25" s="47" t="s">
        <v>255</v>
      </c>
      <c r="J25" s="47" t="s">
        <v>513</v>
      </c>
      <c r="K25" s="51">
        <v>2026</v>
      </c>
      <c r="L25" s="47" t="s">
        <v>109</v>
      </c>
      <c r="M25" s="47"/>
      <c r="N25" s="47" t="s">
        <v>256</v>
      </c>
      <c r="O25" s="47" t="s">
        <v>257</v>
      </c>
      <c r="P25" s="47" t="s">
        <v>527</v>
      </c>
      <c r="Q25" s="132">
        <f t="shared" si="5"/>
        <v>34.9</v>
      </c>
      <c r="R25" s="1"/>
      <c r="S25" s="72" t="str">
        <f t="shared" si="6"/>
        <v/>
      </c>
      <c r="T25" s="52" t="str">
        <f t="shared" si="7"/>
        <v>Image</v>
      </c>
      <c r="U25" s="98">
        <v>9783689597801</v>
      </c>
      <c r="V25" s="107" t="s">
        <v>258</v>
      </c>
      <c r="W25" s="100">
        <v>34.9</v>
      </c>
      <c r="X25" s="98">
        <v>340</v>
      </c>
      <c r="Y25" s="101">
        <v>9783689597801</v>
      </c>
      <c r="Z25" s="75" t="s">
        <v>40</v>
      </c>
      <c r="AA25" s="99" t="s">
        <v>259</v>
      </c>
      <c r="AB25" s="99" t="s">
        <v>260</v>
      </c>
      <c r="AC25" s="99" t="s">
        <v>540</v>
      </c>
      <c r="AD25" s="99" t="s">
        <v>109</v>
      </c>
      <c r="AE25" s="99" t="s">
        <v>109</v>
      </c>
    </row>
    <row r="26" spans="1:31" customFormat="1">
      <c r="A26" s="45">
        <v>16</v>
      </c>
      <c r="B26" s="80"/>
      <c r="C26" s="46">
        <f t="shared" si="4"/>
        <v>9789657848470</v>
      </c>
      <c r="D26" s="47" t="s">
        <v>46</v>
      </c>
      <c r="E26" s="48" t="s">
        <v>161</v>
      </c>
      <c r="F26" s="49" t="s">
        <v>6</v>
      </c>
      <c r="G26" s="50">
        <v>214</v>
      </c>
      <c r="H26" s="47" t="s">
        <v>261</v>
      </c>
      <c r="I26" s="47" t="s">
        <v>262</v>
      </c>
      <c r="J26" s="47" t="s">
        <v>263</v>
      </c>
      <c r="K26" s="51">
        <v>2025</v>
      </c>
      <c r="L26" s="47" t="s">
        <v>62</v>
      </c>
      <c r="M26" s="47"/>
      <c r="N26" s="47" t="s">
        <v>264</v>
      </c>
      <c r="O26" s="47" t="s">
        <v>265</v>
      </c>
      <c r="P26" s="47" t="s">
        <v>266</v>
      </c>
      <c r="Q26" s="132">
        <f t="shared" si="5"/>
        <v>49.8</v>
      </c>
      <c r="R26" s="1"/>
      <c r="S26" s="72" t="str">
        <f t="shared" si="6"/>
        <v/>
      </c>
      <c r="T26" s="52" t="str">
        <f t="shared" si="7"/>
        <v>Image</v>
      </c>
      <c r="U26" s="98">
        <v>9789657848470</v>
      </c>
      <c r="V26" s="107" t="s">
        <v>267</v>
      </c>
      <c r="W26" s="100">
        <v>49.8</v>
      </c>
      <c r="X26" s="98">
        <v>300</v>
      </c>
      <c r="Y26" s="101">
        <v>9789657848470</v>
      </c>
      <c r="Z26" s="75" t="s">
        <v>40</v>
      </c>
      <c r="AA26" s="99" t="s">
        <v>268</v>
      </c>
      <c r="AB26" s="99" t="s">
        <v>269</v>
      </c>
      <c r="AC26" s="99" t="s">
        <v>270</v>
      </c>
      <c r="AD26" s="99" t="s">
        <v>70</v>
      </c>
      <c r="AE26" s="99" t="s">
        <v>71</v>
      </c>
    </row>
    <row r="27" spans="1:31" customFormat="1">
      <c r="A27" s="45">
        <v>17</v>
      </c>
      <c r="B27" s="80"/>
      <c r="C27" s="46">
        <f t="shared" si="4"/>
        <v>9789657288016</v>
      </c>
      <c r="D27" s="47" t="s">
        <v>46</v>
      </c>
      <c r="E27" s="48" t="s">
        <v>161</v>
      </c>
      <c r="F27" s="49" t="s">
        <v>6</v>
      </c>
      <c r="G27" s="50">
        <v>196</v>
      </c>
      <c r="H27" s="47" t="s">
        <v>271</v>
      </c>
      <c r="I27" s="47" t="s">
        <v>272</v>
      </c>
      <c r="J27" s="47" t="s">
        <v>273</v>
      </c>
      <c r="K27" s="51">
        <v>2025</v>
      </c>
      <c r="L27" s="47" t="s">
        <v>62</v>
      </c>
      <c r="M27" s="47"/>
      <c r="N27" s="47" t="s">
        <v>274</v>
      </c>
      <c r="O27" s="47" t="s">
        <v>275</v>
      </c>
      <c r="P27" s="47" t="s">
        <v>276</v>
      </c>
      <c r="Q27" s="132">
        <f t="shared" si="5"/>
        <v>48.9</v>
      </c>
      <c r="R27" s="1"/>
      <c r="S27" s="72" t="str">
        <f t="shared" si="6"/>
        <v/>
      </c>
      <c r="T27" s="52" t="str">
        <f t="shared" si="7"/>
        <v>Image</v>
      </c>
      <c r="U27" s="98">
        <v>9789657288016</v>
      </c>
      <c r="V27" s="107" t="s">
        <v>277</v>
      </c>
      <c r="W27" s="100">
        <v>48.9</v>
      </c>
      <c r="X27" s="98">
        <v>270</v>
      </c>
      <c r="Y27" s="101">
        <v>9789657288016</v>
      </c>
      <c r="Z27" s="75" t="s">
        <v>40</v>
      </c>
      <c r="AA27" s="99" t="s">
        <v>278</v>
      </c>
      <c r="AB27" s="99" t="s">
        <v>279</v>
      </c>
      <c r="AC27" s="99" t="s">
        <v>280</v>
      </c>
      <c r="AD27" s="99" t="s">
        <v>70</v>
      </c>
      <c r="AE27" s="99" t="s">
        <v>71</v>
      </c>
    </row>
    <row r="28" spans="1:31" customFormat="1">
      <c r="A28" s="45">
        <v>18</v>
      </c>
      <c r="B28" s="80"/>
      <c r="C28" s="46">
        <f t="shared" si="4"/>
        <v>9783689597832</v>
      </c>
      <c r="D28" s="47" t="s">
        <v>46</v>
      </c>
      <c r="E28" s="48" t="s">
        <v>161</v>
      </c>
      <c r="F28" s="49" t="s">
        <v>6</v>
      </c>
      <c r="G28" s="50">
        <v>260</v>
      </c>
      <c r="H28" s="47" t="s">
        <v>281</v>
      </c>
      <c r="I28" s="47" t="s">
        <v>282</v>
      </c>
      <c r="J28" s="47" t="s">
        <v>283</v>
      </c>
      <c r="K28" s="51">
        <v>2026</v>
      </c>
      <c r="L28" s="47" t="s">
        <v>109</v>
      </c>
      <c r="M28" s="47"/>
      <c r="N28" s="47" t="s">
        <v>284</v>
      </c>
      <c r="O28" s="47" t="s">
        <v>285</v>
      </c>
      <c r="P28" s="47" t="s">
        <v>286</v>
      </c>
      <c r="Q28" s="132">
        <f t="shared" si="5"/>
        <v>41.8</v>
      </c>
      <c r="R28" s="1"/>
      <c r="S28" s="72" t="str">
        <f t="shared" si="6"/>
        <v/>
      </c>
      <c r="T28" s="52" t="str">
        <f t="shared" si="7"/>
        <v>Image</v>
      </c>
      <c r="U28" s="98">
        <v>9783689597832</v>
      </c>
      <c r="V28" s="107" t="s">
        <v>287</v>
      </c>
      <c r="W28" s="100">
        <v>41.8</v>
      </c>
      <c r="X28" s="98">
        <v>300</v>
      </c>
      <c r="Y28" s="101">
        <v>9783689597832</v>
      </c>
      <c r="Z28" s="75" t="s">
        <v>40</v>
      </c>
      <c r="AA28" s="99" t="s">
        <v>288</v>
      </c>
      <c r="AB28" s="99" t="s">
        <v>289</v>
      </c>
      <c r="AC28" s="99" t="s">
        <v>290</v>
      </c>
      <c r="AD28" s="99" t="s">
        <v>109</v>
      </c>
      <c r="AE28" s="99" t="s">
        <v>109</v>
      </c>
    </row>
    <row r="29" spans="1:31" customFormat="1">
      <c r="A29" s="45">
        <v>19</v>
      </c>
      <c r="B29" s="80"/>
      <c r="C29" s="46">
        <f t="shared" si="4"/>
        <v>9789657848838</v>
      </c>
      <c r="D29" s="47" t="s">
        <v>46</v>
      </c>
      <c r="E29" s="48" t="s">
        <v>161</v>
      </c>
      <c r="F29" s="49" t="s">
        <v>6</v>
      </c>
      <c r="G29" s="50">
        <v>198</v>
      </c>
      <c r="H29" s="47" t="s">
        <v>291</v>
      </c>
      <c r="I29" s="47" t="s">
        <v>292</v>
      </c>
      <c r="J29" s="47" t="s">
        <v>293</v>
      </c>
      <c r="K29" s="51">
        <v>2025</v>
      </c>
      <c r="L29" s="47" t="s">
        <v>62</v>
      </c>
      <c r="M29" s="47"/>
      <c r="N29" s="47" t="s">
        <v>294</v>
      </c>
      <c r="O29" s="47" t="s">
        <v>295</v>
      </c>
      <c r="P29" s="47" t="s">
        <v>296</v>
      </c>
      <c r="Q29" s="132">
        <f t="shared" si="5"/>
        <v>48.9</v>
      </c>
      <c r="R29" s="1"/>
      <c r="S29" s="72" t="str">
        <f t="shared" si="6"/>
        <v/>
      </c>
      <c r="T29" s="52" t="str">
        <f t="shared" si="7"/>
        <v>Image</v>
      </c>
      <c r="U29" s="98">
        <v>9789657848838</v>
      </c>
      <c r="V29" s="107" t="s">
        <v>297</v>
      </c>
      <c r="W29" s="100">
        <v>48.9</v>
      </c>
      <c r="X29" s="98">
        <v>270</v>
      </c>
      <c r="Y29" s="101">
        <v>9789657848838</v>
      </c>
      <c r="Z29" s="75" t="s">
        <v>40</v>
      </c>
      <c r="AA29" s="99" t="s">
        <v>294</v>
      </c>
      <c r="AB29" s="99" t="s">
        <v>298</v>
      </c>
      <c r="AC29" s="99" t="s">
        <v>299</v>
      </c>
      <c r="AD29" s="99" t="s">
        <v>70</v>
      </c>
      <c r="AE29" s="99" t="s">
        <v>71</v>
      </c>
    </row>
    <row r="30" spans="1:31" customFormat="1">
      <c r="A30" s="45">
        <v>20</v>
      </c>
      <c r="B30" s="80"/>
      <c r="C30" s="46">
        <f t="shared" si="4"/>
        <v>9783689597863</v>
      </c>
      <c r="D30" s="47" t="s">
        <v>46</v>
      </c>
      <c r="E30" s="48" t="s">
        <v>161</v>
      </c>
      <c r="F30" s="49" t="s">
        <v>6</v>
      </c>
      <c r="G30" s="50">
        <v>442</v>
      </c>
      <c r="H30" s="47" t="s">
        <v>300</v>
      </c>
      <c r="I30" s="47" t="s">
        <v>301</v>
      </c>
      <c r="J30" s="47" t="s">
        <v>514</v>
      </c>
      <c r="K30" s="51">
        <v>2026</v>
      </c>
      <c r="L30" s="47" t="s">
        <v>109</v>
      </c>
      <c r="M30" s="47" t="s">
        <v>302</v>
      </c>
      <c r="N30" s="47" t="s">
        <v>303</v>
      </c>
      <c r="O30" s="47" t="s">
        <v>304</v>
      </c>
      <c r="P30" s="47" t="s">
        <v>528</v>
      </c>
      <c r="Q30" s="132">
        <f t="shared" si="5"/>
        <v>56.5</v>
      </c>
      <c r="R30" s="1"/>
      <c r="S30" s="72" t="str">
        <f t="shared" si="6"/>
        <v/>
      </c>
      <c r="T30" s="52" t="str">
        <f t="shared" si="7"/>
        <v>Image</v>
      </c>
      <c r="U30" s="98">
        <v>9783689597863</v>
      </c>
      <c r="V30" s="107" t="s">
        <v>305</v>
      </c>
      <c r="W30" s="100">
        <v>56.5</v>
      </c>
      <c r="X30" s="98">
        <v>520</v>
      </c>
      <c r="Y30" s="101" t="s">
        <v>306</v>
      </c>
      <c r="Z30" s="75" t="s">
        <v>40</v>
      </c>
      <c r="AA30" s="99" t="s">
        <v>303</v>
      </c>
      <c r="AB30" s="99" t="s">
        <v>307</v>
      </c>
      <c r="AC30" s="99" t="s">
        <v>541</v>
      </c>
      <c r="AD30" s="99" t="s">
        <v>109</v>
      </c>
      <c r="AE30" s="99" t="s">
        <v>109</v>
      </c>
    </row>
    <row r="31" spans="1:31" customFormat="1">
      <c r="A31" s="45">
        <v>21</v>
      </c>
      <c r="B31" s="80"/>
      <c r="C31" s="46">
        <f t="shared" si="4"/>
        <v>9789657848890</v>
      </c>
      <c r="D31" s="47" t="s">
        <v>27</v>
      </c>
      <c r="E31" s="48" t="s">
        <v>161</v>
      </c>
      <c r="F31" s="49" t="s">
        <v>6</v>
      </c>
      <c r="G31" s="50">
        <v>452</v>
      </c>
      <c r="H31" s="47" t="s">
        <v>308</v>
      </c>
      <c r="I31" s="47" t="s">
        <v>309</v>
      </c>
      <c r="J31" s="47" t="s">
        <v>310</v>
      </c>
      <c r="K31" s="51">
        <v>2026</v>
      </c>
      <c r="L31" s="47" t="s">
        <v>62</v>
      </c>
      <c r="M31" s="47"/>
      <c r="N31" s="47" t="s">
        <v>311</v>
      </c>
      <c r="O31" s="47" t="s">
        <v>312</v>
      </c>
      <c r="P31" s="47" t="s">
        <v>313</v>
      </c>
      <c r="Q31" s="132">
        <f t="shared" si="5"/>
        <v>73</v>
      </c>
      <c r="R31" s="1"/>
      <c r="S31" s="72" t="str">
        <f t="shared" si="6"/>
        <v/>
      </c>
      <c r="T31" s="52" t="str">
        <f t="shared" si="7"/>
        <v>Image</v>
      </c>
      <c r="U31" s="98">
        <v>9789657848890</v>
      </c>
      <c r="V31" s="107" t="s">
        <v>314</v>
      </c>
      <c r="W31" s="100">
        <v>73</v>
      </c>
      <c r="X31" s="98">
        <v>800</v>
      </c>
      <c r="Y31" s="101">
        <v>9789657848890</v>
      </c>
      <c r="Z31" s="75" t="s">
        <v>40</v>
      </c>
      <c r="AA31" s="99" t="s">
        <v>311</v>
      </c>
      <c r="AB31" s="99" t="s">
        <v>315</v>
      </c>
      <c r="AC31" s="99" t="s">
        <v>316</v>
      </c>
      <c r="AD31" s="99" t="s">
        <v>70</v>
      </c>
      <c r="AE31" s="99" t="s">
        <v>71</v>
      </c>
    </row>
    <row r="32" spans="1:31" customFormat="1">
      <c r="A32" s="45">
        <v>22</v>
      </c>
      <c r="B32" s="80"/>
      <c r="C32" s="46">
        <f t="shared" si="4"/>
        <v>9781969573354</v>
      </c>
      <c r="D32" s="47" t="s">
        <v>27</v>
      </c>
      <c r="E32" s="48" t="s">
        <v>161</v>
      </c>
      <c r="F32" s="49" t="s">
        <v>6</v>
      </c>
      <c r="G32" s="50">
        <v>428</v>
      </c>
      <c r="H32" s="47" t="s">
        <v>317</v>
      </c>
      <c r="I32" s="47" t="s">
        <v>318</v>
      </c>
      <c r="J32" s="47" t="s">
        <v>319</v>
      </c>
      <c r="K32" s="51">
        <v>2026</v>
      </c>
      <c r="L32" s="47" t="s">
        <v>87</v>
      </c>
      <c r="M32" s="47"/>
      <c r="N32" s="47" t="s">
        <v>320</v>
      </c>
      <c r="O32" s="47" t="s">
        <v>321</v>
      </c>
      <c r="P32" s="47" t="s">
        <v>322</v>
      </c>
      <c r="Q32" s="132">
        <f t="shared" si="5"/>
        <v>70.8</v>
      </c>
      <c r="R32" s="1"/>
      <c r="S32" s="72" t="str">
        <f t="shared" si="6"/>
        <v/>
      </c>
      <c r="T32" s="52" t="str">
        <f t="shared" si="7"/>
        <v>Image</v>
      </c>
      <c r="U32" s="98">
        <v>9781969573354</v>
      </c>
      <c r="V32" s="107" t="s">
        <v>323</v>
      </c>
      <c r="W32" s="100">
        <v>70.8</v>
      </c>
      <c r="X32" s="98">
        <v>720</v>
      </c>
      <c r="Y32" s="101" t="s">
        <v>324</v>
      </c>
      <c r="Z32" s="75" t="s">
        <v>40</v>
      </c>
      <c r="AA32" s="99" t="s">
        <v>325</v>
      </c>
      <c r="AB32" s="99" t="s">
        <v>326</v>
      </c>
      <c r="AC32" s="99" t="s">
        <v>327</v>
      </c>
      <c r="AD32" s="99" t="s">
        <v>87</v>
      </c>
      <c r="AE32" s="99" t="s">
        <v>87</v>
      </c>
    </row>
    <row r="33" spans="1:31" customFormat="1">
      <c r="A33" s="45">
        <v>23</v>
      </c>
      <c r="B33" s="80"/>
      <c r="C33" s="46">
        <f t="shared" si="4"/>
        <v>9781969573514</v>
      </c>
      <c r="D33" s="47" t="s">
        <v>27</v>
      </c>
      <c r="E33" s="48" t="s">
        <v>161</v>
      </c>
      <c r="F33" s="49" t="s">
        <v>6</v>
      </c>
      <c r="G33" s="50">
        <v>192</v>
      </c>
      <c r="H33" s="47" t="s">
        <v>317</v>
      </c>
      <c r="I33" s="47" t="s">
        <v>328</v>
      </c>
      <c r="J33" s="47" t="s">
        <v>329</v>
      </c>
      <c r="K33" s="51">
        <v>2026</v>
      </c>
      <c r="L33" s="47" t="s">
        <v>87</v>
      </c>
      <c r="M33" s="47"/>
      <c r="N33" s="47" t="s">
        <v>320</v>
      </c>
      <c r="O33" s="47" t="s">
        <v>330</v>
      </c>
      <c r="P33" s="47" t="s">
        <v>331</v>
      </c>
      <c r="Q33" s="132">
        <f t="shared" si="5"/>
        <v>60.1</v>
      </c>
      <c r="R33" s="1"/>
      <c r="S33" s="72" t="str">
        <f t="shared" si="6"/>
        <v/>
      </c>
      <c r="T33" s="52" t="str">
        <f t="shared" si="7"/>
        <v>Image</v>
      </c>
      <c r="U33" s="98">
        <v>9781969573514</v>
      </c>
      <c r="V33" s="107" t="s">
        <v>332</v>
      </c>
      <c r="W33" s="100">
        <v>60.1</v>
      </c>
      <c r="X33" s="98">
        <v>440</v>
      </c>
      <c r="Y33" s="101" t="s">
        <v>333</v>
      </c>
      <c r="Z33" s="75" t="s">
        <v>40</v>
      </c>
      <c r="AA33" s="99" t="s">
        <v>325</v>
      </c>
      <c r="AB33" s="99" t="s">
        <v>334</v>
      </c>
      <c r="AC33" s="99" t="s">
        <v>335</v>
      </c>
      <c r="AD33" s="99" t="s">
        <v>87</v>
      </c>
      <c r="AE33" s="99" t="s">
        <v>87</v>
      </c>
    </row>
    <row r="34" spans="1:31" customFormat="1">
      <c r="A34" s="45">
        <v>24</v>
      </c>
      <c r="B34" s="80"/>
      <c r="C34" s="46">
        <f t="shared" si="4"/>
        <v>9781969573538</v>
      </c>
      <c r="D34" s="47" t="s">
        <v>27</v>
      </c>
      <c r="E34" s="48" t="s">
        <v>161</v>
      </c>
      <c r="F34" s="49" t="s">
        <v>6</v>
      </c>
      <c r="G34" s="50">
        <v>324</v>
      </c>
      <c r="H34" s="47" t="s">
        <v>317</v>
      </c>
      <c r="I34" s="47" t="s">
        <v>336</v>
      </c>
      <c r="J34" s="47" t="s">
        <v>337</v>
      </c>
      <c r="K34" s="51">
        <v>2026</v>
      </c>
      <c r="L34" s="47" t="s">
        <v>87</v>
      </c>
      <c r="M34" s="47"/>
      <c r="N34" s="47" t="s">
        <v>320</v>
      </c>
      <c r="O34" s="47" t="s">
        <v>338</v>
      </c>
      <c r="P34" s="47" t="s">
        <v>339</v>
      </c>
      <c r="Q34" s="132">
        <f t="shared" si="5"/>
        <v>69</v>
      </c>
      <c r="R34" s="1"/>
      <c r="S34" s="72" t="str">
        <f t="shared" si="6"/>
        <v/>
      </c>
      <c r="T34" s="52" t="str">
        <f t="shared" si="7"/>
        <v>Image</v>
      </c>
      <c r="U34" s="98">
        <v>9781969573538</v>
      </c>
      <c r="V34" s="107" t="s">
        <v>340</v>
      </c>
      <c r="W34" s="100">
        <v>69</v>
      </c>
      <c r="X34" s="98">
        <v>600</v>
      </c>
      <c r="Y34" s="101" t="s">
        <v>341</v>
      </c>
      <c r="Z34" s="75" t="s">
        <v>40</v>
      </c>
      <c r="AA34" s="99" t="s">
        <v>325</v>
      </c>
      <c r="AB34" s="99" t="s">
        <v>342</v>
      </c>
      <c r="AC34" s="99" t="s">
        <v>343</v>
      </c>
      <c r="AD34" s="99" t="s">
        <v>87</v>
      </c>
      <c r="AE34" s="99" t="s">
        <v>87</v>
      </c>
    </row>
    <row r="35" spans="1:31" customFormat="1">
      <c r="A35" s="45">
        <v>25</v>
      </c>
      <c r="B35" s="80"/>
      <c r="C35" s="46">
        <f t="shared" si="4"/>
        <v>9781969573569</v>
      </c>
      <c r="D35" s="47" t="s">
        <v>27</v>
      </c>
      <c r="E35" s="48" t="s">
        <v>161</v>
      </c>
      <c r="F35" s="49" t="s">
        <v>6</v>
      </c>
      <c r="G35" s="50">
        <v>212</v>
      </c>
      <c r="H35" s="47" t="s">
        <v>317</v>
      </c>
      <c r="I35" s="47" t="s">
        <v>344</v>
      </c>
      <c r="J35" s="47" t="s">
        <v>345</v>
      </c>
      <c r="K35" s="51">
        <v>2026</v>
      </c>
      <c r="L35" s="47" t="s">
        <v>87</v>
      </c>
      <c r="M35" s="47"/>
      <c r="N35" s="47" t="s">
        <v>320</v>
      </c>
      <c r="O35" s="47" t="s">
        <v>346</v>
      </c>
      <c r="P35" s="47" t="s">
        <v>347</v>
      </c>
      <c r="Q35" s="132">
        <f t="shared" si="5"/>
        <v>60.4</v>
      </c>
      <c r="R35" s="1"/>
      <c r="S35" s="72" t="str">
        <f t="shared" si="6"/>
        <v/>
      </c>
      <c r="T35" s="52" t="str">
        <f t="shared" si="7"/>
        <v>Image</v>
      </c>
      <c r="U35" s="98">
        <v>9781969573569</v>
      </c>
      <c r="V35" s="107" t="s">
        <v>348</v>
      </c>
      <c r="W35" s="100">
        <v>60.4</v>
      </c>
      <c r="X35" s="98">
        <v>450</v>
      </c>
      <c r="Y35" s="101" t="s">
        <v>349</v>
      </c>
      <c r="Z35" s="75" t="s">
        <v>40</v>
      </c>
      <c r="AA35" s="99" t="s">
        <v>325</v>
      </c>
      <c r="AB35" s="99" t="s">
        <v>350</v>
      </c>
      <c r="AC35" s="99" t="s">
        <v>351</v>
      </c>
      <c r="AD35" s="99" t="s">
        <v>87</v>
      </c>
      <c r="AE35" s="99" t="s">
        <v>87</v>
      </c>
    </row>
    <row r="36" spans="1:31" customFormat="1">
      <c r="A36" s="45">
        <v>26</v>
      </c>
      <c r="B36" s="80"/>
      <c r="C36" s="46">
        <f t="shared" si="4"/>
        <v>9781969573392</v>
      </c>
      <c r="D36" s="47" t="s">
        <v>27</v>
      </c>
      <c r="E36" s="48" t="s">
        <v>161</v>
      </c>
      <c r="F36" s="49" t="s">
        <v>6</v>
      </c>
      <c r="G36" s="50">
        <v>308</v>
      </c>
      <c r="H36" s="47" t="s">
        <v>317</v>
      </c>
      <c r="I36" s="47" t="s">
        <v>352</v>
      </c>
      <c r="J36" s="47" t="s">
        <v>353</v>
      </c>
      <c r="K36" s="51">
        <v>2026</v>
      </c>
      <c r="L36" s="47" t="s">
        <v>87</v>
      </c>
      <c r="M36" s="47"/>
      <c r="N36" s="47" t="s">
        <v>320</v>
      </c>
      <c r="O36" s="47" t="s">
        <v>354</v>
      </c>
      <c r="P36" s="47" t="s">
        <v>355</v>
      </c>
      <c r="Q36" s="132">
        <f t="shared" si="5"/>
        <v>69.599999999999994</v>
      </c>
      <c r="R36" s="1"/>
      <c r="S36" s="72" t="str">
        <f t="shared" si="6"/>
        <v/>
      </c>
      <c r="T36" s="52" t="str">
        <f t="shared" si="7"/>
        <v>Image</v>
      </c>
      <c r="U36" s="98">
        <v>9781969573392</v>
      </c>
      <c r="V36" s="107" t="s">
        <v>356</v>
      </c>
      <c r="W36" s="100">
        <v>69.599999999999994</v>
      </c>
      <c r="X36" s="98">
        <v>620</v>
      </c>
      <c r="Y36" s="101" t="s">
        <v>357</v>
      </c>
      <c r="Z36" s="75" t="s">
        <v>40</v>
      </c>
      <c r="AA36" s="99" t="s">
        <v>325</v>
      </c>
      <c r="AB36" s="99" t="s">
        <v>358</v>
      </c>
      <c r="AC36" s="99" t="s">
        <v>359</v>
      </c>
      <c r="AD36" s="99" t="s">
        <v>87</v>
      </c>
      <c r="AE36" s="99" t="s">
        <v>87</v>
      </c>
    </row>
    <row r="37" spans="1:31" customFormat="1">
      <c r="A37" s="45">
        <v>27</v>
      </c>
      <c r="B37" s="80"/>
      <c r="C37" s="46">
        <f t="shared" si="4"/>
        <v>9789657848616</v>
      </c>
      <c r="D37" s="47" t="s">
        <v>46</v>
      </c>
      <c r="E37" s="48" t="s">
        <v>161</v>
      </c>
      <c r="F37" s="49" t="s">
        <v>6</v>
      </c>
      <c r="G37" s="50">
        <v>324</v>
      </c>
      <c r="H37" s="47" t="s">
        <v>360</v>
      </c>
      <c r="I37" s="47" t="s">
        <v>361</v>
      </c>
      <c r="J37" s="47" t="s">
        <v>362</v>
      </c>
      <c r="K37" s="51">
        <v>2025</v>
      </c>
      <c r="L37" s="47" t="s">
        <v>62</v>
      </c>
      <c r="M37" s="47"/>
      <c r="N37" s="47" t="s">
        <v>363</v>
      </c>
      <c r="O37" s="47" t="s">
        <v>364</v>
      </c>
      <c r="P37" s="47" t="s">
        <v>365</v>
      </c>
      <c r="Q37" s="132">
        <f t="shared" si="5"/>
        <v>54</v>
      </c>
      <c r="R37" s="1"/>
      <c r="S37" s="72" t="str">
        <f t="shared" si="6"/>
        <v/>
      </c>
      <c r="T37" s="52" t="str">
        <f t="shared" si="7"/>
        <v>Image</v>
      </c>
      <c r="U37" s="98">
        <v>9789657848616</v>
      </c>
      <c r="V37" s="107" t="s">
        <v>366</v>
      </c>
      <c r="W37" s="100">
        <v>54</v>
      </c>
      <c r="X37" s="98">
        <v>440</v>
      </c>
      <c r="Y37" s="101">
        <v>9789657848616</v>
      </c>
      <c r="Z37" s="75" t="s">
        <v>40</v>
      </c>
      <c r="AA37" s="99" t="s">
        <v>363</v>
      </c>
      <c r="AB37" s="99" t="s">
        <v>367</v>
      </c>
      <c r="AC37" s="99" t="s">
        <v>368</v>
      </c>
      <c r="AD37" s="99" t="s">
        <v>70</v>
      </c>
      <c r="AE37" s="99" t="s">
        <v>71</v>
      </c>
    </row>
    <row r="38" spans="1:31" customFormat="1">
      <c r="A38" s="45">
        <v>28</v>
      </c>
      <c r="B38" s="80"/>
      <c r="C38" s="46">
        <f t="shared" si="4"/>
        <v>9789934931505</v>
      </c>
      <c r="D38" s="47" t="s">
        <v>46</v>
      </c>
      <c r="E38" s="48" t="s">
        <v>161</v>
      </c>
      <c r="F38" s="49" t="s">
        <v>6</v>
      </c>
      <c r="G38" s="50">
        <v>216</v>
      </c>
      <c r="H38" s="47" t="s">
        <v>369</v>
      </c>
      <c r="I38" s="47" t="s">
        <v>370</v>
      </c>
      <c r="J38" s="47" t="s">
        <v>515</v>
      </c>
      <c r="K38" s="51">
        <v>2025</v>
      </c>
      <c r="L38" s="47" t="s">
        <v>371</v>
      </c>
      <c r="M38" s="47"/>
      <c r="N38" s="47" t="s">
        <v>372</v>
      </c>
      <c r="O38" s="47" t="s">
        <v>373</v>
      </c>
      <c r="P38" s="47" t="s">
        <v>529</v>
      </c>
      <c r="Q38" s="132">
        <f t="shared" si="5"/>
        <v>49.8</v>
      </c>
      <c r="R38" s="1"/>
      <c r="S38" s="72" t="str">
        <f t="shared" si="6"/>
        <v/>
      </c>
      <c r="T38" s="52" t="str">
        <f t="shared" si="7"/>
        <v>Image</v>
      </c>
      <c r="U38" s="98">
        <v>9789934931505</v>
      </c>
      <c r="V38" s="107" t="s">
        <v>374</v>
      </c>
      <c r="W38" s="100">
        <v>49.8</v>
      </c>
      <c r="X38" s="98">
        <v>300</v>
      </c>
      <c r="Y38" s="101" t="s">
        <v>375</v>
      </c>
      <c r="Z38" s="75" t="s">
        <v>40</v>
      </c>
      <c r="AA38" s="99" t="s">
        <v>376</v>
      </c>
      <c r="AB38" s="99" t="s">
        <v>377</v>
      </c>
      <c r="AC38" s="99" t="s">
        <v>542</v>
      </c>
      <c r="AD38" s="99" t="s">
        <v>378</v>
      </c>
      <c r="AE38" s="99" t="s">
        <v>371</v>
      </c>
    </row>
    <row r="39" spans="1:31" customFormat="1">
      <c r="A39" s="45">
        <v>29</v>
      </c>
      <c r="B39" s="80"/>
      <c r="C39" s="46">
        <f t="shared" si="4"/>
        <v>9789657848814</v>
      </c>
      <c r="D39" s="47" t="s">
        <v>46</v>
      </c>
      <c r="E39" s="48" t="s">
        <v>161</v>
      </c>
      <c r="F39" s="49" t="s">
        <v>6</v>
      </c>
      <c r="G39" s="50">
        <v>268</v>
      </c>
      <c r="H39" s="47" t="s">
        <v>379</v>
      </c>
      <c r="I39" s="47" t="s">
        <v>380</v>
      </c>
      <c r="J39" s="47" t="s">
        <v>381</v>
      </c>
      <c r="K39" s="51">
        <v>2025</v>
      </c>
      <c r="L39" s="47" t="s">
        <v>62</v>
      </c>
      <c r="M39" s="47"/>
      <c r="N39" s="47" t="s">
        <v>382</v>
      </c>
      <c r="O39" s="47" t="s">
        <v>383</v>
      </c>
      <c r="P39" s="47" t="s">
        <v>384</v>
      </c>
      <c r="Q39" s="132">
        <f t="shared" si="5"/>
        <v>51.9</v>
      </c>
      <c r="R39" s="1"/>
      <c r="S39" s="72" t="str">
        <f t="shared" si="6"/>
        <v/>
      </c>
      <c r="T39" s="52" t="str">
        <f t="shared" si="7"/>
        <v>Image</v>
      </c>
      <c r="U39" s="98">
        <v>9789657848814</v>
      </c>
      <c r="V39" s="107" t="s">
        <v>385</v>
      </c>
      <c r="W39" s="100">
        <v>51.9</v>
      </c>
      <c r="X39" s="98">
        <v>370</v>
      </c>
      <c r="Y39" s="101">
        <v>9789657848814</v>
      </c>
      <c r="Z39" s="75" t="s">
        <v>40</v>
      </c>
      <c r="AA39" s="99" t="s">
        <v>386</v>
      </c>
      <c r="AB39" s="99" t="s">
        <v>387</v>
      </c>
      <c r="AC39" s="99" t="s">
        <v>388</v>
      </c>
      <c r="AD39" s="99" t="s">
        <v>70</v>
      </c>
      <c r="AE39" s="99" t="s">
        <v>71</v>
      </c>
    </row>
    <row r="40" spans="1:31" customFormat="1">
      <c r="A40" s="45">
        <v>30</v>
      </c>
      <c r="B40" s="80"/>
      <c r="C40" s="46">
        <f t="shared" si="4"/>
        <v>9789657848333</v>
      </c>
      <c r="D40" s="47" t="s">
        <v>27</v>
      </c>
      <c r="E40" s="48" t="s">
        <v>161</v>
      </c>
      <c r="F40" s="49" t="s">
        <v>6</v>
      </c>
      <c r="G40" s="50">
        <v>492</v>
      </c>
      <c r="H40" s="47" t="s">
        <v>389</v>
      </c>
      <c r="I40" s="47" t="s">
        <v>390</v>
      </c>
      <c r="J40" s="47" t="s">
        <v>391</v>
      </c>
      <c r="K40" s="51">
        <v>2025</v>
      </c>
      <c r="L40" s="47" t="s">
        <v>62</v>
      </c>
      <c r="M40" s="47"/>
      <c r="N40" s="47" t="s">
        <v>392</v>
      </c>
      <c r="O40" s="47" t="s">
        <v>393</v>
      </c>
      <c r="P40" s="47" t="s">
        <v>394</v>
      </c>
      <c r="Q40" s="132">
        <f t="shared" si="5"/>
        <v>68.900000000000006</v>
      </c>
      <c r="R40" s="1"/>
      <c r="S40" s="72" t="str">
        <f t="shared" si="6"/>
        <v/>
      </c>
      <c r="T40" s="52" t="str">
        <f t="shared" si="7"/>
        <v>Image</v>
      </c>
      <c r="U40" s="98">
        <v>9789657848333</v>
      </c>
      <c r="V40" s="107" t="s">
        <v>395</v>
      </c>
      <c r="W40" s="100">
        <v>68.900000000000006</v>
      </c>
      <c r="X40" s="98">
        <v>850</v>
      </c>
      <c r="Y40" s="101">
        <v>9789657848333</v>
      </c>
      <c r="Z40" s="75" t="s">
        <v>40</v>
      </c>
      <c r="AA40" s="99" t="s">
        <v>396</v>
      </c>
      <c r="AB40" s="99" t="s">
        <v>397</v>
      </c>
      <c r="AC40" s="99" t="s">
        <v>398</v>
      </c>
      <c r="AD40" s="99" t="s">
        <v>70</v>
      </c>
      <c r="AE40" s="99" t="s">
        <v>71</v>
      </c>
    </row>
    <row r="41" spans="1:31" customFormat="1">
      <c r="A41" s="45">
        <v>31</v>
      </c>
      <c r="B41" s="80"/>
      <c r="C41" s="46">
        <f t="shared" si="4"/>
        <v>9783689597955</v>
      </c>
      <c r="D41" s="47" t="s">
        <v>27</v>
      </c>
      <c r="E41" s="48" t="s">
        <v>161</v>
      </c>
      <c r="F41" s="49" t="s">
        <v>6</v>
      </c>
      <c r="G41" s="50">
        <v>336</v>
      </c>
      <c r="H41" s="47" t="s">
        <v>399</v>
      </c>
      <c r="I41" s="47" t="s">
        <v>400</v>
      </c>
      <c r="J41" s="47" t="s">
        <v>516</v>
      </c>
      <c r="K41" s="51">
        <v>2026</v>
      </c>
      <c r="L41" s="47" t="s">
        <v>109</v>
      </c>
      <c r="M41" s="47"/>
      <c r="N41" s="47" t="s">
        <v>401</v>
      </c>
      <c r="O41" s="47" t="s">
        <v>402</v>
      </c>
      <c r="P41" s="47" t="s">
        <v>530</v>
      </c>
      <c r="Q41" s="132">
        <f t="shared" si="5"/>
        <v>48.8</v>
      </c>
      <c r="R41" s="1"/>
      <c r="S41" s="72" t="str">
        <f t="shared" si="6"/>
        <v/>
      </c>
      <c r="T41" s="52" t="str">
        <f t="shared" si="7"/>
        <v>Image</v>
      </c>
      <c r="U41" s="98">
        <v>9783689597955</v>
      </c>
      <c r="V41" s="107" t="s">
        <v>403</v>
      </c>
      <c r="W41" s="100">
        <v>48.8</v>
      </c>
      <c r="X41" s="98">
        <v>400</v>
      </c>
      <c r="Y41" s="101" t="s">
        <v>404</v>
      </c>
      <c r="Z41" s="75" t="s">
        <v>40</v>
      </c>
      <c r="AA41" s="99" t="s">
        <v>401</v>
      </c>
      <c r="AB41" s="99" t="s">
        <v>405</v>
      </c>
      <c r="AC41" s="99" t="s">
        <v>543</v>
      </c>
      <c r="AD41" s="99" t="s">
        <v>109</v>
      </c>
      <c r="AE41" s="99" t="s">
        <v>109</v>
      </c>
    </row>
    <row r="42" spans="1:31" customFormat="1">
      <c r="A42" s="45">
        <v>32</v>
      </c>
      <c r="B42" s="80"/>
      <c r="C42" s="46">
        <f t="shared" si="4"/>
        <v>9783689597856</v>
      </c>
      <c r="D42" s="47" t="s">
        <v>27</v>
      </c>
      <c r="E42" s="48" t="s">
        <v>161</v>
      </c>
      <c r="F42" s="49" t="s">
        <v>6</v>
      </c>
      <c r="G42" s="50">
        <v>400</v>
      </c>
      <c r="H42" s="47" t="s">
        <v>399</v>
      </c>
      <c r="I42" s="47" t="s">
        <v>406</v>
      </c>
      <c r="J42" s="47" t="s">
        <v>407</v>
      </c>
      <c r="K42" s="51">
        <v>2026</v>
      </c>
      <c r="L42" s="47" t="s">
        <v>109</v>
      </c>
      <c r="M42" s="47"/>
      <c r="N42" s="47" t="s">
        <v>401</v>
      </c>
      <c r="O42" s="47" t="s">
        <v>408</v>
      </c>
      <c r="P42" s="47" t="s">
        <v>409</v>
      </c>
      <c r="Q42" s="132">
        <f t="shared" si="5"/>
        <v>51.8</v>
      </c>
      <c r="R42" s="1"/>
      <c r="S42" s="72" t="str">
        <f t="shared" si="6"/>
        <v/>
      </c>
      <c r="T42" s="52" t="str">
        <f t="shared" si="7"/>
        <v>Image</v>
      </c>
      <c r="U42" s="98">
        <v>9783689597856</v>
      </c>
      <c r="V42" s="107" t="s">
        <v>410</v>
      </c>
      <c r="W42" s="100">
        <v>51.8</v>
      </c>
      <c r="X42" s="98">
        <v>500</v>
      </c>
      <c r="Y42" s="101" t="s">
        <v>411</v>
      </c>
      <c r="Z42" s="75" t="s">
        <v>40</v>
      </c>
      <c r="AA42" s="99" t="s">
        <v>401</v>
      </c>
      <c r="AB42" s="99" t="s">
        <v>412</v>
      </c>
      <c r="AC42" s="99" t="s">
        <v>413</v>
      </c>
      <c r="AD42" s="99" t="s">
        <v>109</v>
      </c>
      <c r="AE42" s="99" t="s">
        <v>109</v>
      </c>
    </row>
    <row r="43" spans="1:31" customFormat="1">
      <c r="A43" s="45">
        <v>33</v>
      </c>
      <c r="B43" s="80"/>
      <c r="C43" s="46">
        <f t="shared" si="4"/>
        <v>9781969573194</v>
      </c>
      <c r="D43" s="47" t="s">
        <v>27</v>
      </c>
      <c r="E43" s="48" t="s">
        <v>161</v>
      </c>
      <c r="F43" s="49" t="s">
        <v>6</v>
      </c>
      <c r="G43" s="50">
        <v>264</v>
      </c>
      <c r="H43" s="47" t="s">
        <v>96</v>
      </c>
      <c r="I43" s="47" t="s">
        <v>414</v>
      </c>
      <c r="J43" s="47" t="s">
        <v>415</v>
      </c>
      <c r="K43" s="51">
        <v>2025</v>
      </c>
      <c r="L43" s="47" t="s">
        <v>87</v>
      </c>
      <c r="M43" s="47"/>
      <c r="N43" s="47" t="s">
        <v>99</v>
      </c>
      <c r="O43" s="47" t="s">
        <v>416</v>
      </c>
      <c r="P43" s="47" t="s">
        <v>417</v>
      </c>
      <c r="Q43" s="132">
        <f t="shared" si="5"/>
        <v>70.2</v>
      </c>
      <c r="R43" s="1"/>
      <c r="S43" s="72" t="str">
        <f t="shared" si="6"/>
        <v/>
      </c>
      <c r="T43" s="52" t="str">
        <f t="shared" si="7"/>
        <v>Image</v>
      </c>
      <c r="U43" s="98">
        <v>9781969573194</v>
      </c>
      <c r="V43" s="107" t="s">
        <v>418</v>
      </c>
      <c r="W43" s="100">
        <v>70.2</v>
      </c>
      <c r="X43" s="98">
        <v>410</v>
      </c>
      <c r="Y43" s="101">
        <v>9781969573194</v>
      </c>
      <c r="Z43" s="75" t="s">
        <v>40</v>
      </c>
      <c r="AA43" s="99" t="s">
        <v>103</v>
      </c>
      <c r="AB43" s="99" t="s">
        <v>419</v>
      </c>
      <c r="AC43" s="99" t="s">
        <v>420</v>
      </c>
      <c r="AD43" s="99" t="s">
        <v>87</v>
      </c>
      <c r="AE43" s="99" t="s">
        <v>87</v>
      </c>
    </row>
    <row r="44" spans="1:31" customFormat="1">
      <c r="A44" s="45">
        <v>34</v>
      </c>
      <c r="B44" s="80"/>
      <c r="C44" s="46">
        <f t="shared" si="4"/>
        <v>9781969573200</v>
      </c>
      <c r="D44" s="47" t="s">
        <v>27</v>
      </c>
      <c r="E44" s="48" t="s">
        <v>161</v>
      </c>
      <c r="F44" s="49" t="s">
        <v>6</v>
      </c>
      <c r="G44" s="50">
        <v>264</v>
      </c>
      <c r="H44" s="47" t="s">
        <v>96</v>
      </c>
      <c r="I44" s="47" t="s">
        <v>414</v>
      </c>
      <c r="J44" s="47" t="s">
        <v>415</v>
      </c>
      <c r="K44" s="51">
        <v>2025</v>
      </c>
      <c r="L44" s="47" t="s">
        <v>87</v>
      </c>
      <c r="M44" s="47"/>
      <c r="N44" s="47" t="s">
        <v>99</v>
      </c>
      <c r="O44" s="47" t="s">
        <v>416</v>
      </c>
      <c r="P44" s="47" t="s">
        <v>417</v>
      </c>
      <c r="Q44" s="132">
        <f t="shared" si="5"/>
        <v>61.6</v>
      </c>
      <c r="R44" s="1"/>
      <c r="S44" s="72" t="str">
        <f t="shared" si="6"/>
        <v/>
      </c>
      <c r="T44" s="52" t="str">
        <f t="shared" si="7"/>
        <v>Image</v>
      </c>
      <c r="U44" s="98">
        <v>9781969573200</v>
      </c>
      <c r="V44" s="107" t="s">
        <v>421</v>
      </c>
      <c r="W44" s="100">
        <v>61.6</v>
      </c>
      <c r="X44" s="98">
        <v>410</v>
      </c>
      <c r="Y44" s="101">
        <v>9781969573200</v>
      </c>
      <c r="Z44" s="75" t="s">
        <v>40</v>
      </c>
      <c r="AA44" s="99" t="s">
        <v>103</v>
      </c>
      <c r="AB44" s="99" t="s">
        <v>419</v>
      </c>
      <c r="AC44" s="99" t="s">
        <v>420</v>
      </c>
      <c r="AD44" s="99" t="s">
        <v>87</v>
      </c>
      <c r="AE44" s="99" t="s">
        <v>87</v>
      </c>
    </row>
    <row r="45" spans="1:31" customFormat="1">
      <c r="A45" s="45">
        <v>35</v>
      </c>
      <c r="B45" s="80"/>
      <c r="C45" s="46">
        <f t="shared" si="4"/>
        <v>9781969573132</v>
      </c>
      <c r="D45" s="47" t="s">
        <v>27</v>
      </c>
      <c r="E45" s="48" t="s">
        <v>161</v>
      </c>
      <c r="F45" s="49" t="s">
        <v>6</v>
      </c>
      <c r="G45" s="50">
        <v>384</v>
      </c>
      <c r="H45" s="47" t="s">
        <v>96</v>
      </c>
      <c r="I45" s="47" t="s">
        <v>422</v>
      </c>
      <c r="J45" s="47" t="s">
        <v>423</v>
      </c>
      <c r="K45" s="51">
        <v>2025</v>
      </c>
      <c r="L45" s="47" t="s">
        <v>87</v>
      </c>
      <c r="M45" s="47"/>
      <c r="N45" s="47" t="s">
        <v>99</v>
      </c>
      <c r="O45" s="47" t="s">
        <v>424</v>
      </c>
      <c r="P45" s="47" t="s">
        <v>425</v>
      </c>
      <c r="Q45" s="132">
        <f t="shared" si="5"/>
        <v>79.8</v>
      </c>
      <c r="R45" s="1"/>
      <c r="S45" s="72" t="str">
        <f t="shared" si="6"/>
        <v/>
      </c>
      <c r="T45" s="52" t="str">
        <f t="shared" si="7"/>
        <v>Image</v>
      </c>
      <c r="U45" s="98">
        <v>9781969573132</v>
      </c>
      <c r="V45" s="107" t="s">
        <v>426</v>
      </c>
      <c r="W45" s="100">
        <v>79.8</v>
      </c>
      <c r="X45" s="98">
        <v>590</v>
      </c>
      <c r="Y45" s="101">
        <v>9781969573132</v>
      </c>
      <c r="Z45" s="75" t="s">
        <v>40</v>
      </c>
      <c r="AA45" s="99" t="s">
        <v>103</v>
      </c>
      <c r="AB45" s="99" t="s">
        <v>427</v>
      </c>
      <c r="AC45" s="99" t="s">
        <v>428</v>
      </c>
      <c r="AD45" s="99" t="s">
        <v>87</v>
      </c>
      <c r="AE45" s="99" t="s">
        <v>87</v>
      </c>
    </row>
    <row r="46" spans="1:31" customFormat="1">
      <c r="A46" s="45">
        <v>36</v>
      </c>
      <c r="B46" s="80"/>
      <c r="C46" s="46">
        <f t="shared" si="4"/>
        <v>9781969573149</v>
      </c>
      <c r="D46" s="47" t="s">
        <v>27</v>
      </c>
      <c r="E46" s="48" t="s">
        <v>161</v>
      </c>
      <c r="F46" s="49" t="s">
        <v>6</v>
      </c>
      <c r="G46" s="50">
        <v>384</v>
      </c>
      <c r="H46" s="47" t="s">
        <v>96</v>
      </c>
      <c r="I46" s="47" t="s">
        <v>422</v>
      </c>
      <c r="J46" s="47" t="s">
        <v>423</v>
      </c>
      <c r="K46" s="51">
        <v>2025</v>
      </c>
      <c r="L46" s="47" t="s">
        <v>87</v>
      </c>
      <c r="M46" s="47"/>
      <c r="N46" s="47" t="s">
        <v>99</v>
      </c>
      <c r="O46" s="47" t="s">
        <v>424</v>
      </c>
      <c r="P46" s="47" t="s">
        <v>425</v>
      </c>
      <c r="Q46" s="132">
        <f t="shared" si="5"/>
        <v>65.2</v>
      </c>
      <c r="R46" s="1"/>
      <c r="S46" s="72" t="str">
        <f t="shared" si="6"/>
        <v/>
      </c>
      <c r="T46" s="52" t="str">
        <f t="shared" si="7"/>
        <v>Image</v>
      </c>
      <c r="U46" s="98">
        <v>9781969573149</v>
      </c>
      <c r="V46" s="107" t="s">
        <v>429</v>
      </c>
      <c r="W46" s="100">
        <v>65.2</v>
      </c>
      <c r="X46" s="98">
        <v>590</v>
      </c>
      <c r="Y46" s="101">
        <v>9781969573149</v>
      </c>
      <c r="Z46" s="75" t="s">
        <v>40</v>
      </c>
      <c r="AA46" s="99" t="s">
        <v>103</v>
      </c>
      <c r="AB46" s="99" t="s">
        <v>427</v>
      </c>
      <c r="AC46" s="99" t="s">
        <v>428</v>
      </c>
      <c r="AD46" s="99" t="s">
        <v>87</v>
      </c>
      <c r="AE46" s="99" t="s">
        <v>87</v>
      </c>
    </row>
    <row r="47" spans="1:31" customFormat="1">
      <c r="A47" s="45">
        <v>37</v>
      </c>
      <c r="B47" s="80"/>
      <c r="C47" s="46">
        <f t="shared" si="4"/>
        <v>9788396795557</v>
      </c>
      <c r="D47" s="47" t="s">
        <v>46</v>
      </c>
      <c r="E47" s="48" t="s">
        <v>161</v>
      </c>
      <c r="F47" s="49" t="s">
        <v>6</v>
      </c>
      <c r="G47" s="50">
        <v>120</v>
      </c>
      <c r="H47" s="47" t="s">
        <v>430</v>
      </c>
      <c r="I47" s="47" t="s">
        <v>431</v>
      </c>
      <c r="J47" s="47" t="s">
        <v>432</v>
      </c>
      <c r="K47" s="51">
        <v>2026</v>
      </c>
      <c r="L47" s="47" t="s">
        <v>433</v>
      </c>
      <c r="M47" s="47"/>
      <c r="N47" s="47" t="s">
        <v>434</v>
      </c>
      <c r="O47" s="47" t="s">
        <v>435</v>
      </c>
      <c r="P47" s="47" t="s">
        <v>436</v>
      </c>
      <c r="Q47" s="132">
        <f t="shared" si="5"/>
        <v>36.1</v>
      </c>
      <c r="R47" s="1"/>
      <c r="S47" s="72" t="str">
        <f t="shared" si="6"/>
        <v/>
      </c>
      <c r="T47" s="52" t="str">
        <f t="shared" si="7"/>
        <v>Image</v>
      </c>
      <c r="U47" s="98">
        <v>9788396795557</v>
      </c>
      <c r="V47" s="107" t="s">
        <v>437</v>
      </c>
      <c r="W47" s="100">
        <v>36.1</v>
      </c>
      <c r="X47" s="98">
        <v>180</v>
      </c>
      <c r="Y47" s="101" t="s">
        <v>438</v>
      </c>
      <c r="Z47" s="75" t="s">
        <v>40</v>
      </c>
      <c r="AA47" s="99" t="s">
        <v>439</v>
      </c>
      <c r="AB47" s="99" t="s">
        <v>440</v>
      </c>
      <c r="AC47" s="99" t="s">
        <v>441</v>
      </c>
      <c r="AD47" s="99" t="s">
        <v>442</v>
      </c>
      <c r="AE47" s="99" t="s">
        <v>433</v>
      </c>
    </row>
    <row r="48" spans="1:31" customFormat="1">
      <c r="A48" s="45">
        <v>38</v>
      </c>
      <c r="B48" s="80"/>
      <c r="C48" s="46">
        <f t="shared" si="4"/>
        <v>9789657848883</v>
      </c>
      <c r="D48" s="47" t="s">
        <v>46</v>
      </c>
      <c r="E48" s="48" t="s">
        <v>161</v>
      </c>
      <c r="F48" s="49" t="s">
        <v>6</v>
      </c>
      <c r="G48" s="50">
        <v>368</v>
      </c>
      <c r="H48" s="47" t="s">
        <v>443</v>
      </c>
      <c r="I48" s="47" t="s">
        <v>444</v>
      </c>
      <c r="J48" s="47" t="s">
        <v>445</v>
      </c>
      <c r="K48" s="51">
        <v>2026</v>
      </c>
      <c r="L48" s="47" t="s">
        <v>62</v>
      </c>
      <c r="M48" s="47"/>
      <c r="N48" s="47" t="s">
        <v>446</v>
      </c>
      <c r="O48" s="47" t="s">
        <v>447</v>
      </c>
      <c r="P48" s="47" t="s">
        <v>448</v>
      </c>
      <c r="Q48" s="132">
        <f t="shared" si="5"/>
        <v>62.6</v>
      </c>
      <c r="R48" s="1"/>
      <c r="S48" s="72" t="str">
        <f t="shared" si="6"/>
        <v/>
      </c>
      <c r="T48" s="52" t="str">
        <f t="shared" si="7"/>
        <v>Image</v>
      </c>
      <c r="U48" s="98">
        <v>9789657848883</v>
      </c>
      <c r="V48" s="107" t="s">
        <v>449</v>
      </c>
      <c r="W48" s="100">
        <v>62.6</v>
      </c>
      <c r="X48" s="98">
        <v>590</v>
      </c>
      <c r="Y48" s="101">
        <v>9789657848883</v>
      </c>
      <c r="Z48" s="75" t="s">
        <v>40</v>
      </c>
      <c r="AA48" s="99" t="s">
        <v>450</v>
      </c>
      <c r="AB48" s="99" t="s">
        <v>451</v>
      </c>
      <c r="AC48" s="99" t="s">
        <v>452</v>
      </c>
      <c r="AD48" s="99" t="s">
        <v>70</v>
      </c>
      <c r="AE48" s="99" t="s">
        <v>71</v>
      </c>
    </row>
    <row r="49" spans="1:31" customFormat="1">
      <c r="A49" s="45">
        <v>39</v>
      </c>
      <c r="B49" s="80"/>
      <c r="C49" s="46">
        <f t="shared" si="4"/>
        <v>9783689598037</v>
      </c>
      <c r="D49" s="47" t="s">
        <v>46</v>
      </c>
      <c r="E49" s="48" t="s">
        <v>453</v>
      </c>
      <c r="F49" s="49" t="s">
        <v>6</v>
      </c>
      <c r="G49" s="50">
        <v>314</v>
      </c>
      <c r="H49" s="47" t="s">
        <v>146</v>
      </c>
      <c r="I49" s="47" t="s">
        <v>454</v>
      </c>
      <c r="J49" s="47" t="s">
        <v>517</v>
      </c>
      <c r="K49" s="51">
        <v>2026</v>
      </c>
      <c r="L49" s="47" t="s">
        <v>109</v>
      </c>
      <c r="M49" s="47"/>
      <c r="N49" s="47" t="s">
        <v>148</v>
      </c>
      <c r="O49" s="47" t="s">
        <v>455</v>
      </c>
      <c r="P49" s="47" t="s">
        <v>531</v>
      </c>
      <c r="Q49" s="132">
        <f t="shared" si="5"/>
        <v>43.3</v>
      </c>
      <c r="R49" s="1"/>
      <c r="S49" s="72" t="str">
        <f t="shared" si="6"/>
        <v/>
      </c>
      <c r="T49" s="52" t="str">
        <f t="shared" si="7"/>
        <v>Image</v>
      </c>
      <c r="U49" s="98">
        <v>9783689598037</v>
      </c>
      <c r="V49" s="107" t="s">
        <v>456</v>
      </c>
      <c r="W49" s="100">
        <v>43.3</v>
      </c>
      <c r="X49" s="98">
        <v>350</v>
      </c>
      <c r="Y49" s="101" t="s">
        <v>457</v>
      </c>
      <c r="Z49" s="75" t="s">
        <v>40</v>
      </c>
      <c r="AA49" s="99" t="s">
        <v>148</v>
      </c>
      <c r="AB49" s="99" t="s">
        <v>458</v>
      </c>
      <c r="AC49" s="99" t="s">
        <v>544</v>
      </c>
      <c r="AD49" s="99" t="s">
        <v>109</v>
      </c>
      <c r="AE49" s="99" t="s">
        <v>109</v>
      </c>
    </row>
    <row r="50" spans="1:31" customFormat="1">
      <c r="A50" s="45">
        <v>40</v>
      </c>
      <c r="B50" s="80"/>
      <c r="C50" s="46">
        <f t="shared" si="4"/>
        <v>9789657848500</v>
      </c>
      <c r="D50" s="47" t="s">
        <v>46</v>
      </c>
      <c r="E50" s="48" t="s">
        <v>453</v>
      </c>
      <c r="F50" s="49" t="s">
        <v>6</v>
      </c>
      <c r="G50" s="50">
        <v>296</v>
      </c>
      <c r="H50" s="47" t="s">
        <v>459</v>
      </c>
      <c r="I50" s="47" t="s">
        <v>460</v>
      </c>
      <c r="J50" s="47" t="s">
        <v>461</v>
      </c>
      <c r="K50" s="51">
        <v>2025</v>
      </c>
      <c r="L50" s="47" t="s">
        <v>62</v>
      </c>
      <c r="M50" s="47"/>
      <c r="N50" s="47" t="s">
        <v>462</v>
      </c>
      <c r="O50" s="47" t="s">
        <v>463</v>
      </c>
      <c r="P50" s="47" t="s">
        <v>464</v>
      </c>
      <c r="Q50" s="132">
        <f t="shared" si="5"/>
        <v>52.8</v>
      </c>
      <c r="R50" s="1"/>
      <c r="S50" s="72" t="str">
        <f t="shared" si="6"/>
        <v/>
      </c>
      <c r="T50" s="52" t="str">
        <f t="shared" si="7"/>
        <v>Image</v>
      </c>
      <c r="U50" s="98">
        <v>9789657848500</v>
      </c>
      <c r="V50" s="107" t="s">
        <v>465</v>
      </c>
      <c r="W50" s="100">
        <v>52.8</v>
      </c>
      <c r="X50" s="98">
        <v>400</v>
      </c>
      <c r="Y50" s="101">
        <v>9789657848500</v>
      </c>
      <c r="Z50" s="75" t="s">
        <v>40</v>
      </c>
      <c r="AA50" s="99" t="s">
        <v>466</v>
      </c>
      <c r="AB50" s="99" t="s">
        <v>467</v>
      </c>
      <c r="AC50" s="99" t="s">
        <v>468</v>
      </c>
      <c r="AD50" s="99" t="s">
        <v>70</v>
      </c>
      <c r="AE50" s="99" t="s">
        <v>71</v>
      </c>
    </row>
    <row r="51" spans="1:31" customFormat="1">
      <c r="A51" s="45">
        <v>41</v>
      </c>
      <c r="B51" s="80"/>
      <c r="C51" s="46">
        <f t="shared" ref="C51" si="12">HYPERLINK("https://sentrumbookstore.com/catalog/books/"&amp;U51&amp;"/",U51)</f>
        <v>9789657848715</v>
      </c>
      <c r="D51" s="47" t="s">
        <v>46</v>
      </c>
      <c r="E51" s="48" t="s">
        <v>44</v>
      </c>
      <c r="F51" s="49" t="s">
        <v>6</v>
      </c>
      <c r="G51" s="50">
        <v>254</v>
      </c>
      <c r="H51" s="47" t="s">
        <v>469</v>
      </c>
      <c r="I51" s="47" t="s">
        <v>470</v>
      </c>
      <c r="J51" s="47" t="s">
        <v>471</v>
      </c>
      <c r="K51" s="51">
        <v>2025</v>
      </c>
      <c r="L51" s="47" t="s">
        <v>62</v>
      </c>
      <c r="M51" s="47"/>
      <c r="N51" s="47" t="s">
        <v>472</v>
      </c>
      <c r="O51" s="47" t="s">
        <v>473</v>
      </c>
      <c r="P51" s="47" t="s">
        <v>474</v>
      </c>
      <c r="Q51" s="132">
        <f t="shared" ref="Q51" si="13">ROUND(W51*(100%-Discount),1)</f>
        <v>55.2</v>
      </c>
      <c r="R51" s="1"/>
      <c r="S51" s="72" t="str">
        <f t="shared" ref="S51" si="14">IF(R51="","",R51*Q51)</f>
        <v/>
      </c>
      <c r="T51" s="52" t="str">
        <f t="shared" ref="T51" si="15">HYPERLINK(V51,"Image")</f>
        <v>Image</v>
      </c>
      <c r="U51" s="98">
        <v>9789657848715</v>
      </c>
      <c r="V51" s="107" t="s">
        <v>475</v>
      </c>
      <c r="W51" s="100">
        <v>55.2</v>
      </c>
      <c r="X51" s="98">
        <v>480</v>
      </c>
      <c r="Y51" s="101">
        <v>9789657848715</v>
      </c>
      <c r="Z51" s="75" t="s">
        <v>40</v>
      </c>
      <c r="AA51" s="99" t="s">
        <v>476</v>
      </c>
      <c r="AB51" s="99" t="s">
        <v>477</v>
      </c>
      <c r="AC51" s="99" t="s">
        <v>478</v>
      </c>
      <c r="AD51" s="99" t="s">
        <v>70</v>
      </c>
      <c r="AE51" s="99" t="s">
        <v>71</v>
      </c>
    </row>
    <row r="52" spans="1:31" customFormat="1">
      <c r="A52" s="45"/>
      <c r="B52" s="80"/>
      <c r="C52" s="46"/>
      <c r="D52" s="47"/>
      <c r="E52" s="48"/>
      <c r="F52" s="49"/>
      <c r="G52" s="50"/>
      <c r="H52" s="47"/>
      <c r="I52" s="47"/>
      <c r="J52" s="47" t="s">
        <v>518</v>
      </c>
      <c r="K52" s="51"/>
      <c r="L52" s="47"/>
      <c r="M52" s="47"/>
      <c r="N52" s="47"/>
      <c r="O52" s="47"/>
      <c r="P52" s="47" t="s">
        <v>518</v>
      </c>
      <c r="Q52" s="132"/>
      <c r="R52" s="1"/>
      <c r="S52" s="72"/>
      <c r="T52" s="52"/>
      <c r="U52" s="98"/>
      <c r="V52" s="99"/>
      <c r="W52" s="100"/>
      <c r="X52" s="102"/>
      <c r="Y52" s="101"/>
      <c r="Z52" s="75"/>
      <c r="AA52" s="99"/>
      <c r="AB52" s="99"/>
      <c r="AC52" s="99" t="s">
        <v>518</v>
      </c>
      <c r="AD52" s="99"/>
      <c r="AE52" s="99"/>
    </row>
    <row r="53" spans="1:31" customFormat="1" ht="32.4" customHeight="1">
      <c r="A53" s="30" t="s">
        <v>5</v>
      </c>
      <c r="B53" s="31"/>
      <c r="C53" s="30" t="s">
        <v>11</v>
      </c>
      <c r="D53" s="30" t="s">
        <v>33</v>
      </c>
      <c r="E53" s="30" t="s">
        <v>0</v>
      </c>
      <c r="F53" s="30" t="s">
        <v>23</v>
      </c>
      <c r="G53" s="32" t="s">
        <v>17</v>
      </c>
      <c r="H53" s="30" t="s">
        <v>19</v>
      </c>
      <c r="I53" s="30" t="s">
        <v>20</v>
      </c>
      <c r="J53" s="32" t="s">
        <v>21</v>
      </c>
      <c r="K53" s="30" t="s">
        <v>3</v>
      </c>
      <c r="L53" s="32" t="s">
        <v>1</v>
      </c>
      <c r="M53" s="32" t="s">
        <v>14</v>
      </c>
      <c r="N53" s="30" t="s">
        <v>16</v>
      </c>
      <c r="O53" s="30" t="s">
        <v>2</v>
      </c>
      <c r="P53" s="32" t="s">
        <v>4</v>
      </c>
      <c r="Q53" s="33" t="str">
        <f>IF(Discount=0,"Net Price","Price after "&amp;TEXT(Discount,"0%")&amp;" Discount")</f>
        <v>Net Price</v>
      </c>
      <c r="R53" s="34" t="s">
        <v>42</v>
      </c>
      <c r="S53" s="70" t="s">
        <v>7</v>
      </c>
      <c r="T53" s="30" t="s">
        <v>15</v>
      </c>
      <c r="U53" s="30" t="s">
        <v>11</v>
      </c>
      <c r="V53" s="30" t="s">
        <v>18</v>
      </c>
      <c r="W53" s="30" t="s">
        <v>43</v>
      </c>
      <c r="X53" s="35" t="s">
        <v>34</v>
      </c>
      <c r="Y53" s="30" t="s">
        <v>24</v>
      </c>
      <c r="Z53" s="35" t="s">
        <v>41</v>
      </c>
      <c r="AA53" s="35" t="s">
        <v>25</v>
      </c>
      <c r="AB53" s="35" t="s">
        <v>36</v>
      </c>
      <c r="AC53" s="135" t="s">
        <v>37</v>
      </c>
      <c r="AD53" s="35" t="s">
        <v>35</v>
      </c>
      <c r="AE53" s="35" t="s">
        <v>38</v>
      </c>
    </row>
    <row r="54" spans="1:31" customFormat="1" ht="18">
      <c r="A54" s="36" t="s">
        <v>10</v>
      </c>
      <c r="B54" s="37"/>
      <c r="C54" s="38"/>
      <c r="D54" s="36"/>
      <c r="E54" s="36"/>
      <c r="F54" s="39"/>
      <c r="G54" s="40"/>
      <c r="H54" s="36"/>
      <c r="I54" s="36"/>
      <c r="J54" s="36"/>
      <c r="K54" s="36"/>
      <c r="L54" s="36"/>
      <c r="M54" s="41"/>
      <c r="N54" s="36"/>
      <c r="O54" s="36" t="s">
        <v>10</v>
      </c>
      <c r="P54" s="36"/>
      <c r="Q54" s="42"/>
      <c r="R54" s="43">
        <f>SUM(R55:R68)</f>
        <v>0</v>
      </c>
      <c r="S54" s="71">
        <f>SUM(S55:S68)</f>
        <v>0</v>
      </c>
      <c r="T54" s="36"/>
      <c r="U54" s="87"/>
      <c r="V54" s="87"/>
      <c r="W54" s="100"/>
      <c r="X54" s="44"/>
      <c r="Y54" s="44"/>
      <c r="Z54" s="75"/>
      <c r="AA54" s="44"/>
      <c r="AB54" s="85"/>
      <c r="AC54" s="136"/>
      <c r="AD54" s="44"/>
      <c r="AE54" s="44"/>
    </row>
    <row r="55" spans="1:31" customFormat="1">
      <c r="A55" s="45">
        <v>1</v>
      </c>
      <c r="B55" s="80"/>
      <c r="C55" s="46">
        <f t="shared" ref="C55" si="16">HYPERLINK("https://sentrumbookstore.com/catalog/books/"&amp;U55&amp;"/",U55)</f>
        <v>9789659329649</v>
      </c>
      <c r="D55" s="47" t="s">
        <v>46</v>
      </c>
      <c r="E55" s="48" t="s">
        <v>28</v>
      </c>
      <c r="F55" s="49" t="s">
        <v>26</v>
      </c>
      <c r="G55" s="50">
        <v>240</v>
      </c>
      <c r="H55" s="47" t="s">
        <v>47</v>
      </c>
      <c r="I55" s="47" t="s">
        <v>48</v>
      </c>
      <c r="J55" s="47" t="s">
        <v>49</v>
      </c>
      <c r="K55" s="51">
        <v>2026</v>
      </c>
      <c r="L55" s="47" t="s">
        <v>50</v>
      </c>
      <c r="M55" s="47"/>
      <c r="N55" s="47" t="s">
        <v>51</v>
      </c>
      <c r="O55" s="47" t="s">
        <v>52</v>
      </c>
      <c r="P55" s="47" t="s">
        <v>53</v>
      </c>
      <c r="Q55" s="132">
        <f t="shared" ref="Q55" si="17">ROUND(W55*(100%-Discount),1)</f>
        <v>56.3</v>
      </c>
      <c r="R55" s="1"/>
      <c r="S55" s="72" t="str">
        <f t="shared" ref="S55" si="18">IF(R55="","",R55*Q55)</f>
        <v/>
      </c>
      <c r="T55" s="52" t="str">
        <f t="shared" ref="T55" si="19">HYPERLINK(V55,"Image")</f>
        <v>Image</v>
      </c>
      <c r="U55" s="98">
        <v>9789659329649</v>
      </c>
      <c r="V55" s="107" t="s">
        <v>54</v>
      </c>
      <c r="W55" s="100">
        <v>56.3</v>
      </c>
      <c r="X55" s="98">
        <v>380</v>
      </c>
      <c r="Y55" s="101">
        <v>9789659329649</v>
      </c>
      <c r="Z55" s="75" t="s">
        <v>39</v>
      </c>
      <c r="AA55" s="99" t="s">
        <v>55</v>
      </c>
      <c r="AB55" s="99" t="s">
        <v>56</v>
      </c>
      <c r="AC55" s="99" t="s">
        <v>57</v>
      </c>
      <c r="AD55" s="99" t="s">
        <v>58</v>
      </c>
      <c r="AE55" s="99" t="s">
        <v>58</v>
      </c>
    </row>
    <row r="56" spans="1:31" customFormat="1">
      <c r="A56" s="45">
        <v>2</v>
      </c>
      <c r="B56" s="80"/>
      <c r="C56" s="46">
        <f t="shared" ref="C56:C67" si="20">HYPERLINK("https://sentrumbookstore.com/catalog/books/"&amp;U56&amp;"/",U56)</f>
        <v>9789657848661</v>
      </c>
      <c r="D56" s="47" t="s">
        <v>46</v>
      </c>
      <c r="E56" s="48" t="s">
        <v>28</v>
      </c>
      <c r="F56" s="49" t="s">
        <v>26</v>
      </c>
      <c r="G56" s="50">
        <v>334</v>
      </c>
      <c r="H56" s="47" t="s">
        <v>59</v>
      </c>
      <c r="I56" s="47" t="s">
        <v>60</v>
      </c>
      <c r="J56" s="47" t="s">
        <v>61</v>
      </c>
      <c r="K56" s="51">
        <v>2025</v>
      </c>
      <c r="L56" s="47" t="s">
        <v>62</v>
      </c>
      <c r="M56" s="47"/>
      <c r="N56" s="47" t="s">
        <v>63</v>
      </c>
      <c r="O56" s="47" t="s">
        <v>64</v>
      </c>
      <c r="P56" s="47" t="s">
        <v>65</v>
      </c>
      <c r="Q56" s="132">
        <f t="shared" ref="Q56:Q67" si="21">ROUND(W56*(100%-Discount),1)</f>
        <v>54.6</v>
      </c>
      <c r="R56" s="1"/>
      <c r="S56" s="72" t="str">
        <f t="shared" ref="S56:S67" si="22">IF(R56="","",R56*Q56)</f>
        <v/>
      </c>
      <c r="T56" s="52" t="str">
        <f t="shared" ref="T56:T67" si="23">HYPERLINK(V56,"Image")</f>
        <v>Image</v>
      </c>
      <c r="U56" s="98">
        <v>9789657848661</v>
      </c>
      <c r="V56" s="107" t="s">
        <v>66</v>
      </c>
      <c r="W56" s="100">
        <v>54.6</v>
      </c>
      <c r="X56" s="98">
        <v>460</v>
      </c>
      <c r="Y56" s="101">
        <v>9789657848661</v>
      </c>
      <c r="Z56" s="75" t="s">
        <v>39</v>
      </c>
      <c r="AA56" s="99" t="s">
        <v>67</v>
      </c>
      <c r="AB56" s="99" t="s">
        <v>68</v>
      </c>
      <c r="AC56" s="99" t="s">
        <v>69</v>
      </c>
      <c r="AD56" s="99" t="s">
        <v>70</v>
      </c>
      <c r="AE56" s="99" t="s">
        <v>71</v>
      </c>
    </row>
    <row r="57" spans="1:31" customFormat="1">
      <c r="A57" s="45">
        <v>3</v>
      </c>
      <c r="B57" s="80"/>
      <c r="C57" s="46">
        <f t="shared" si="20"/>
        <v>9785446923519</v>
      </c>
      <c r="D57" s="47" t="s">
        <v>46</v>
      </c>
      <c r="E57" s="48" t="s">
        <v>28</v>
      </c>
      <c r="F57" s="49" t="s">
        <v>26</v>
      </c>
      <c r="G57" s="50">
        <v>488</v>
      </c>
      <c r="H57" s="47" t="s">
        <v>72</v>
      </c>
      <c r="I57" s="47" t="s">
        <v>73</v>
      </c>
      <c r="J57" s="47" t="s">
        <v>519</v>
      </c>
      <c r="K57" s="51">
        <v>2026</v>
      </c>
      <c r="L57" s="47" t="s">
        <v>74</v>
      </c>
      <c r="M57" s="47"/>
      <c r="N57" s="47" t="s">
        <v>75</v>
      </c>
      <c r="O57" s="47" t="s">
        <v>76</v>
      </c>
      <c r="P57" s="47" t="s">
        <v>77</v>
      </c>
      <c r="Q57" s="132">
        <f t="shared" si="21"/>
        <v>67.599999999999994</v>
      </c>
      <c r="R57" s="1"/>
      <c r="S57" s="72" t="str">
        <f t="shared" si="22"/>
        <v/>
      </c>
      <c r="T57" s="52" t="str">
        <f t="shared" si="23"/>
        <v>Image</v>
      </c>
      <c r="U57" s="98">
        <v>9785446923519</v>
      </c>
      <c r="V57" s="107" t="s">
        <v>78</v>
      </c>
      <c r="W57" s="100">
        <v>67.599999999999994</v>
      </c>
      <c r="X57" s="98">
        <v>870</v>
      </c>
      <c r="Y57" s="101" t="s">
        <v>79</v>
      </c>
      <c r="Z57" s="75" t="s">
        <v>39</v>
      </c>
      <c r="AA57" s="99" t="s">
        <v>80</v>
      </c>
      <c r="AB57" s="99" t="s">
        <v>81</v>
      </c>
      <c r="AC57" s="99" t="s">
        <v>545</v>
      </c>
      <c r="AD57" s="99" t="s">
        <v>82</v>
      </c>
      <c r="AE57" s="99" t="s">
        <v>83</v>
      </c>
    </row>
    <row r="58" spans="1:31" customFormat="1">
      <c r="A58" s="45">
        <v>4</v>
      </c>
      <c r="B58" s="80"/>
      <c r="C58" s="46">
        <f t="shared" si="20"/>
        <v>9781969573415</v>
      </c>
      <c r="D58" s="47" t="s">
        <v>27</v>
      </c>
      <c r="E58" s="48" t="s">
        <v>28</v>
      </c>
      <c r="F58" s="49" t="s">
        <v>26</v>
      </c>
      <c r="G58" s="50">
        <v>676</v>
      </c>
      <c r="H58" s="47" t="s">
        <v>84</v>
      </c>
      <c r="I58" s="47" t="s">
        <v>85</v>
      </c>
      <c r="J58" s="47" t="s">
        <v>86</v>
      </c>
      <c r="K58" s="51">
        <v>2026</v>
      </c>
      <c r="L58" s="47" t="s">
        <v>87</v>
      </c>
      <c r="M58" s="47"/>
      <c r="N58" s="47" t="s">
        <v>88</v>
      </c>
      <c r="O58" s="47" t="s">
        <v>89</v>
      </c>
      <c r="P58" s="47" t="s">
        <v>90</v>
      </c>
      <c r="Q58" s="132">
        <f t="shared" si="21"/>
        <v>88.8</v>
      </c>
      <c r="R58" s="1"/>
      <c r="S58" s="72" t="str">
        <f t="shared" si="22"/>
        <v/>
      </c>
      <c r="T58" s="52" t="str">
        <f t="shared" si="23"/>
        <v>Image</v>
      </c>
      <c r="U58" s="98">
        <v>9781969573415</v>
      </c>
      <c r="V58" s="107" t="s">
        <v>91</v>
      </c>
      <c r="W58" s="100">
        <v>88.8</v>
      </c>
      <c r="X58" s="112">
        <v>1050</v>
      </c>
      <c r="Y58" s="101" t="s">
        <v>92</v>
      </c>
      <c r="Z58" s="75" t="s">
        <v>39</v>
      </c>
      <c r="AA58" s="99" t="s">
        <v>93</v>
      </c>
      <c r="AB58" s="99" t="s">
        <v>94</v>
      </c>
      <c r="AC58" s="99" t="s">
        <v>95</v>
      </c>
      <c r="AD58" s="99" t="s">
        <v>87</v>
      </c>
      <c r="AE58" s="99" t="s">
        <v>87</v>
      </c>
    </row>
    <row r="59" spans="1:31" customFormat="1">
      <c r="A59" s="45">
        <v>5</v>
      </c>
      <c r="B59" s="80"/>
      <c r="C59" s="46">
        <f t="shared" si="20"/>
        <v>9781969573170</v>
      </c>
      <c r="D59" s="47" t="s">
        <v>27</v>
      </c>
      <c r="E59" s="48" t="s">
        <v>28</v>
      </c>
      <c r="F59" s="49" t="s">
        <v>26</v>
      </c>
      <c r="G59" s="50">
        <v>224</v>
      </c>
      <c r="H59" s="47" t="s">
        <v>96</v>
      </c>
      <c r="I59" s="47" t="s">
        <v>97</v>
      </c>
      <c r="J59" s="47" t="s">
        <v>98</v>
      </c>
      <c r="K59" s="51">
        <v>2025</v>
      </c>
      <c r="L59" s="47" t="s">
        <v>87</v>
      </c>
      <c r="M59" s="47"/>
      <c r="N59" s="47" t="s">
        <v>99</v>
      </c>
      <c r="O59" s="47" t="s">
        <v>100</v>
      </c>
      <c r="P59" s="47" t="s">
        <v>101</v>
      </c>
      <c r="Q59" s="132">
        <f t="shared" si="21"/>
        <v>68.599999999999994</v>
      </c>
      <c r="R59" s="1"/>
      <c r="S59" s="72" t="str">
        <f t="shared" si="22"/>
        <v/>
      </c>
      <c r="T59" s="52" t="str">
        <f t="shared" si="23"/>
        <v>Image</v>
      </c>
      <c r="U59" s="98">
        <v>9781969573170</v>
      </c>
      <c r="V59" s="107" t="s">
        <v>102</v>
      </c>
      <c r="W59" s="100">
        <v>68.599999999999994</v>
      </c>
      <c r="X59" s="98">
        <v>350</v>
      </c>
      <c r="Y59" s="101">
        <v>9781969573170</v>
      </c>
      <c r="Z59" s="75" t="s">
        <v>39</v>
      </c>
      <c r="AA59" s="99" t="s">
        <v>103</v>
      </c>
      <c r="AB59" s="99" t="s">
        <v>104</v>
      </c>
      <c r="AC59" s="99" t="s">
        <v>105</v>
      </c>
      <c r="AD59" s="99" t="s">
        <v>87</v>
      </c>
      <c r="AE59" s="99" t="s">
        <v>87</v>
      </c>
    </row>
    <row r="60" spans="1:31" customFormat="1">
      <c r="A60" s="45">
        <v>6</v>
      </c>
      <c r="B60" s="80"/>
      <c r="C60" s="46">
        <f t="shared" si="20"/>
        <v>9781969573187</v>
      </c>
      <c r="D60" s="47" t="s">
        <v>27</v>
      </c>
      <c r="E60" s="48" t="s">
        <v>28</v>
      </c>
      <c r="F60" s="49" t="s">
        <v>26</v>
      </c>
      <c r="G60" s="50">
        <v>224</v>
      </c>
      <c r="H60" s="47" t="s">
        <v>96</v>
      </c>
      <c r="I60" s="47" t="s">
        <v>97</v>
      </c>
      <c r="J60" s="47" t="s">
        <v>98</v>
      </c>
      <c r="K60" s="51">
        <v>2025</v>
      </c>
      <c r="L60" s="47" t="s">
        <v>87</v>
      </c>
      <c r="M60" s="47"/>
      <c r="N60" s="47" t="s">
        <v>99</v>
      </c>
      <c r="O60" s="47" t="s">
        <v>100</v>
      </c>
      <c r="P60" s="47" t="s">
        <v>101</v>
      </c>
      <c r="Q60" s="132">
        <f t="shared" si="21"/>
        <v>56.8</v>
      </c>
      <c r="R60" s="1"/>
      <c r="S60" s="72" t="str">
        <f t="shared" si="22"/>
        <v/>
      </c>
      <c r="T60" s="52" t="str">
        <f t="shared" si="23"/>
        <v>Image</v>
      </c>
      <c r="U60" s="98">
        <v>9781969573187</v>
      </c>
      <c r="V60" s="107"/>
      <c r="W60" s="100">
        <v>56.8</v>
      </c>
      <c r="X60" s="98">
        <v>250</v>
      </c>
      <c r="Y60" s="101">
        <v>9781969573187</v>
      </c>
      <c r="Z60" s="75" t="s">
        <v>39</v>
      </c>
      <c r="AA60" s="99" t="s">
        <v>103</v>
      </c>
      <c r="AB60" s="99" t="s">
        <v>104</v>
      </c>
      <c r="AC60" s="99" t="s">
        <v>105</v>
      </c>
      <c r="AD60" s="99" t="s">
        <v>87</v>
      </c>
      <c r="AE60" s="99" t="s">
        <v>87</v>
      </c>
    </row>
    <row r="61" spans="1:31" customFormat="1">
      <c r="A61" s="45">
        <v>7</v>
      </c>
      <c r="B61" s="80"/>
      <c r="C61" s="46">
        <f t="shared" si="20"/>
        <v>9783689597948</v>
      </c>
      <c r="D61" s="47" t="s">
        <v>46</v>
      </c>
      <c r="E61" s="48" t="s">
        <v>106</v>
      </c>
      <c r="F61" s="49" t="s">
        <v>26</v>
      </c>
      <c r="G61" s="50">
        <v>492</v>
      </c>
      <c r="H61" s="47" t="s">
        <v>107</v>
      </c>
      <c r="I61" s="47" t="s">
        <v>108</v>
      </c>
      <c r="J61" s="47" t="s">
        <v>520</v>
      </c>
      <c r="K61" s="51">
        <v>2026</v>
      </c>
      <c r="L61" s="47" t="s">
        <v>109</v>
      </c>
      <c r="M61" s="47"/>
      <c r="N61" s="47" t="s">
        <v>110</v>
      </c>
      <c r="O61" s="47" t="s">
        <v>111</v>
      </c>
      <c r="P61" s="47" t="s">
        <v>532</v>
      </c>
      <c r="Q61" s="132">
        <f t="shared" si="21"/>
        <v>60.7</v>
      </c>
      <c r="R61" s="1"/>
      <c r="S61" s="72" t="str">
        <f t="shared" si="22"/>
        <v/>
      </c>
      <c r="T61" s="52" t="str">
        <f t="shared" si="23"/>
        <v>Image</v>
      </c>
      <c r="U61" s="98">
        <v>9783689597948</v>
      </c>
      <c r="V61" s="107" t="s">
        <v>112</v>
      </c>
      <c r="W61" s="100">
        <v>60.7</v>
      </c>
      <c r="X61" s="98">
        <v>660</v>
      </c>
      <c r="Y61" s="101" t="s">
        <v>113</v>
      </c>
      <c r="Z61" s="75" t="s">
        <v>39</v>
      </c>
      <c r="AA61" s="99" t="s">
        <v>114</v>
      </c>
      <c r="AB61" s="99" t="s">
        <v>115</v>
      </c>
      <c r="AC61" s="99" t="s">
        <v>546</v>
      </c>
      <c r="AD61" s="99" t="s">
        <v>109</v>
      </c>
      <c r="AE61" s="99" t="s">
        <v>109</v>
      </c>
    </row>
    <row r="62" spans="1:31" customFormat="1">
      <c r="A62" s="45">
        <v>8</v>
      </c>
      <c r="B62" s="80"/>
      <c r="C62" s="46">
        <f t="shared" si="20"/>
        <v>9785446922901</v>
      </c>
      <c r="D62" s="47" t="s">
        <v>46</v>
      </c>
      <c r="E62" s="48" t="s">
        <v>106</v>
      </c>
      <c r="F62" s="49" t="s">
        <v>26</v>
      </c>
      <c r="G62" s="50">
        <v>184</v>
      </c>
      <c r="H62" s="47" t="s">
        <v>116</v>
      </c>
      <c r="I62" s="47" t="s">
        <v>117</v>
      </c>
      <c r="J62" s="47" t="s">
        <v>118</v>
      </c>
      <c r="K62" s="51">
        <v>2026</v>
      </c>
      <c r="L62" s="47" t="s">
        <v>74</v>
      </c>
      <c r="M62" s="47"/>
      <c r="N62" s="47" t="s">
        <v>119</v>
      </c>
      <c r="O62" s="47" t="s">
        <v>120</v>
      </c>
      <c r="P62" s="47" t="s">
        <v>121</v>
      </c>
      <c r="Q62" s="132">
        <f t="shared" si="21"/>
        <v>48.6</v>
      </c>
      <c r="R62" s="1"/>
      <c r="S62" s="72" t="str">
        <f t="shared" si="22"/>
        <v/>
      </c>
      <c r="T62" s="52" t="str">
        <f t="shared" si="23"/>
        <v>Image</v>
      </c>
      <c r="U62" s="98">
        <v>9785446922901</v>
      </c>
      <c r="V62" s="107" t="s">
        <v>122</v>
      </c>
      <c r="W62" s="100">
        <v>48.6</v>
      </c>
      <c r="X62" s="98">
        <v>260</v>
      </c>
      <c r="Y62" s="101" t="s">
        <v>123</v>
      </c>
      <c r="Z62" s="75" t="s">
        <v>39</v>
      </c>
      <c r="AA62" s="99" t="s">
        <v>124</v>
      </c>
      <c r="AB62" s="99" t="s">
        <v>125</v>
      </c>
      <c r="AC62" s="99" t="s">
        <v>126</v>
      </c>
      <c r="AD62" s="99" t="s">
        <v>82</v>
      </c>
      <c r="AE62" s="99" t="s">
        <v>83</v>
      </c>
    </row>
    <row r="63" spans="1:31" customFormat="1">
      <c r="A63" s="45">
        <v>9</v>
      </c>
      <c r="B63" s="80"/>
      <c r="C63" s="46">
        <f t="shared" si="20"/>
        <v>9783689597979</v>
      </c>
      <c r="D63" s="47" t="s">
        <v>27</v>
      </c>
      <c r="E63" s="48" t="s">
        <v>106</v>
      </c>
      <c r="F63" s="49" t="s">
        <v>26</v>
      </c>
      <c r="G63" s="50">
        <v>580</v>
      </c>
      <c r="H63" s="47" t="s">
        <v>127</v>
      </c>
      <c r="I63" s="47" t="s">
        <v>128</v>
      </c>
      <c r="J63" s="47" t="s">
        <v>521</v>
      </c>
      <c r="K63" s="51">
        <v>2026</v>
      </c>
      <c r="L63" s="47" t="s">
        <v>109</v>
      </c>
      <c r="M63" s="47"/>
      <c r="N63" s="47" t="s">
        <v>129</v>
      </c>
      <c r="O63" s="47" t="s">
        <v>130</v>
      </c>
      <c r="P63" s="47" t="s">
        <v>533</v>
      </c>
      <c r="Q63" s="132">
        <f t="shared" si="21"/>
        <v>72.099999999999994</v>
      </c>
      <c r="R63" s="1"/>
      <c r="S63" s="72" t="str">
        <f t="shared" si="22"/>
        <v/>
      </c>
      <c r="T63" s="52" t="str">
        <f t="shared" si="23"/>
        <v>Image</v>
      </c>
      <c r="U63" s="98">
        <v>9783689597979</v>
      </c>
      <c r="V63" s="107" t="s">
        <v>131</v>
      </c>
      <c r="W63" s="100">
        <v>72.099999999999994</v>
      </c>
      <c r="X63" s="98">
        <v>900</v>
      </c>
      <c r="Y63" s="101">
        <v>9783689597979</v>
      </c>
      <c r="Z63" s="75" t="s">
        <v>39</v>
      </c>
      <c r="AA63" s="99" t="s">
        <v>132</v>
      </c>
      <c r="AB63" s="99" t="s">
        <v>133</v>
      </c>
      <c r="AC63" s="99" t="s">
        <v>547</v>
      </c>
      <c r="AD63" s="99" t="s">
        <v>109</v>
      </c>
      <c r="AE63" s="99" t="s">
        <v>109</v>
      </c>
    </row>
    <row r="64" spans="1:31" customFormat="1">
      <c r="A64" s="45">
        <v>10</v>
      </c>
      <c r="B64" s="80"/>
      <c r="C64" s="46">
        <f t="shared" si="20"/>
        <v>9781969573484</v>
      </c>
      <c r="D64" s="47" t="s">
        <v>27</v>
      </c>
      <c r="E64" s="48" t="s">
        <v>134</v>
      </c>
      <c r="F64" s="49" t="s">
        <v>26</v>
      </c>
      <c r="G64" s="50">
        <v>352</v>
      </c>
      <c r="H64" s="47" t="s">
        <v>135</v>
      </c>
      <c r="I64" s="47" t="s">
        <v>136</v>
      </c>
      <c r="J64" s="47" t="s">
        <v>137</v>
      </c>
      <c r="K64" s="51">
        <v>2026</v>
      </c>
      <c r="L64" s="47" t="s">
        <v>87</v>
      </c>
      <c r="M64" s="47" t="s">
        <v>138</v>
      </c>
      <c r="N64" s="47" t="s">
        <v>139</v>
      </c>
      <c r="O64" s="47" t="s">
        <v>140</v>
      </c>
      <c r="P64" s="47" t="s">
        <v>141</v>
      </c>
      <c r="Q64" s="132">
        <f t="shared" si="21"/>
        <v>66.599999999999994</v>
      </c>
      <c r="R64" s="1"/>
      <c r="S64" s="72" t="str">
        <f t="shared" si="22"/>
        <v/>
      </c>
      <c r="T64" s="52" t="str">
        <f t="shared" si="23"/>
        <v>Image</v>
      </c>
      <c r="U64" s="98">
        <v>9781969573484</v>
      </c>
      <c r="V64" s="107" t="s">
        <v>142</v>
      </c>
      <c r="W64" s="100">
        <v>66.599999999999994</v>
      </c>
      <c r="X64" s="98">
        <v>680</v>
      </c>
      <c r="Y64" s="101" t="s">
        <v>143</v>
      </c>
      <c r="Z64" s="75" t="s">
        <v>39</v>
      </c>
      <c r="AA64" s="99" t="s">
        <v>139</v>
      </c>
      <c r="AB64" s="99" t="s">
        <v>144</v>
      </c>
      <c r="AC64" s="99" t="s">
        <v>145</v>
      </c>
      <c r="AD64" s="99" t="s">
        <v>87</v>
      </c>
      <c r="AE64" s="99" t="s">
        <v>87</v>
      </c>
    </row>
    <row r="65" spans="1:31" customFormat="1">
      <c r="A65" s="45">
        <v>11</v>
      </c>
      <c r="B65" s="80"/>
      <c r="C65" s="46">
        <f t="shared" si="20"/>
        <v>9783689597986</v>
      </c>
      <c r="D65" s="47" t="s">
        <v>46</v>
      </c>
      <c r="E65" s="48" t="s">
        <v>134</v>
      </c>
      <c r="F65" s="49" t="s">
        <v>26</v>
      </c>
      <c r="G65" s="50">
        <v>454</v>
      </c>
      <c r="H65" s="47" t="s">
        <v>146</v>
      </c>
      <c r="I65" s="47" t="s">
        <v>147</v>
      </c>
      <c r="J65" s="47" t="s">
        <v>522</v>
      </c>
      <c r="K65" s="51">
        <v>2026</v>
      </c>
      <c r="L65" s="47" t="s">
        <v>109</v>
      </c>
      <c r="M65" s="47"/>
      <c r="N65" s="47" t="s">
        <v>148</v>
      </c>
      <c r="O65" s="47" t="s">
        <v>149</v>
      </c>
      <c r="P65" s="47" t="s">
        <v>534</v>
      </c>
      <c r="Q65" s="132">
        <f t="shared" si="21"/>
        <v>65.400000000000006</v>
      </c>
      <c r="R65" s="1"/>
      <c r="S65" s="72" t="str">
        <f t="shared" si="22"/>
        <v/>
      </c>
      <c r="T65" s="52" t="str">
        <f t="shared" si="23"/>
        <v>Image</v>
      </c>
      <c r="U65" s="98">
        <v>9783689597986</v>
      </c>
      <c r="V65" s="107" t="s">
        <v>150</v>
      </c>
      <c r="W65" s="100">
        <v>65.400000000000006</v>
      </c>
      <c r="X65" s="98">
        <v>720</v>
      </c>
      <c r="Y65" s="101">
        <v>9783689597986</v>
      </c>
      <c r="Z65" s="75" t="s">
        <v>39</v>
      </c>
      <c r="AA65" s="99" t="s">
        <v>148</v>
      </c>
      <c r="AB65" s="99" t="s">
        <v>151</v>
      </c>
      <c r="AC65" s="99" t="s">
        <v>548</v>
      </c>
      <c r="AD65" s="99" t="s">
        <v>109</v>
      </c>
      <c r="AE65" s="99" t="s">
        <v>109</v>
      </c>
    </row>
    <row r="66" spans="1:31" customFormat="1">
      <c r="A66" s="45">
        <v>12</v>
      </c>
      <c r="B66" s="80"/>
      <c r="C66" s="46">
        <f t="shared" si="20"/>
        <v>9783689597993</v>
      </c>
      <c r="D66" s="47" t="s">
        <v>27</v>
      </c>
      <c r="E66" s="48" t="s">
        <v>134</v>
      </c>
      <c r="F66" s="49" t="s">
        <v>26</v>
      </c>
      <c r="G66" s="50">
        <v>454</v>
      </c>
      <c r="H66" s="47" t="s">
        <v>146</v>
      </c>
      <c r="I66" s="47" t="s">
        <v>147</v>
      </c>
      <c r="J66" s="47" t="s">
        <v>523</v>
      </c>
      <c r="K66" s="51">
        <v>2026</v>
      </c>
      <c r="L66" s="47" t="s">
        <v>109</v>
      </c>
      <c r="M66" s="47"/>
      <c r="N66" s="47" t="s">
        <v>148</v>
      </c>
      <c r="O66" s="47" t="s">
        <v>149</v>
      </c>
      <c r="P66" s="47" t="s">
        <v>535</v>
      </c>
      <c r="Q66" s="132">
        <f t="shared" si="21"/>
        <v>80.2</v>
      </c>
      <c r="R66" s="1"/>
      <c r="S66" s="72" t="str">
        <f t="shared" si="22"/>
        <v/>
      </c>
      <c r="T66" s="52" t="str">
        <f t="shared" si="23"/>
        <v>Image</v>
      </c>
      <c r="U66" s="98">
        <v>9783689597993</v>
      </c>
      <c r="V66" s="107" t="s">
        <v>152</v>
      </c>
      <c r="W66" s="100">
        <v>80.2</v>
      </c>
      <c r="X66" s="98">
        <v>800</v>
      </c>
      <c r="Y66" s="101">
        <v>9783689597993</v>
      </c>
      <c r="Z66" s="75" t="s">
        <v>39</v>
      </c>
      <c r="AA66" s="99" t="s">
        <v>148</v>
      </c>
      <c r="AB66" s="99" t="s">
        <v>151</v>
      </c>
      <c r="AC66" s="99" t="s">
        <v>549</v>
      </c>
      <c r="AD66" s="99" t="s">
        <v>109</v>
      </c>
      <c r="AE66" s="99" t="s">
        <v>109</v>
      </c>
    </row>
    <row r="67" spans="1:31" customFormat="1">
      <c r="A67" s="45">
        <v>13</v>
      </c>
      <c r="B67" s="80"/>
      <c r="C67" s="46">
        <f t="shared" si="20"/>
        <v>9781969573156</v>
      </c>
      <c r="D67" s="47" t="s">
        <v>27</v>
      </c>
      <c r="E67" s="48" t="s">
        <v>134</v>
      </c>
      <c r="F67" s="49" t="s">
        <v>26</v>
      </c>
      <c r="G67" s="50">
        <v>364</v>
      </c>
      <c r="H67" s="47" t="s">
        <v>96</v>
      </c>
      <c r="I67" s="47" t="s">
        <v>153</v>
      </c>
      <c r="J67" s="47" t="s">
        <v>154</v>
      </c>
      <c r="K67" s="51">
        <v>2025</v>
      </c>
      <c r="L67" s="47" t="s">
        <v>87</v>
      </c>
      <c r="M67" s="47"/>
      <c r="N67" s="47" t="s">
        <v>99</v>
      </c>
      <c r="O67" s="47" t="s">
        <v>155</v>
      </c>
      <c r="P67" s="47" t="s">
        <v>156</v>
      </c>
      <c r="Q67" s="132">
        <f t="shared" si="21"/>
        <v>79</v>
      </c>
      <c r="R67" s="1"/>
      <c r="S67" s="72" t="str">
        <f t="shared" si="22"/>
        <v/>
      </c>
      <c r="T67" s="52" t="str">
        <f t="shared" si="23"/>
        <v>Image</v>
      </c>
      <c r="U67" s="98">
        <v>9781969573156</v>
      </c>
      <c r="V67" s="107" t="s">
        <v>157</v>
      </c>
      <c r="W67" s="100">
        <v>79</v>
      </c>
      <c r="X67" s="98">
        <v>560</v>
      </c>
      <c r="Y67" s="101">
        <v>9781969573156</v>
      </c>
      <c r="Z67" s="75" t="s">
        <v>39</v>
      </c>
      <c r="AA67" s="99" t="s">
        <v>103</v>
      </c>
      <c r="AB67" s="99" t="s">
        <v>158</v>
      </c>
      <c r="AC67" s="99" t="s">
        <v>159</v>
      </c>
      <c r="AD67" s="99" t="s">
        <v>87</v>
      </c>
      <c r="AE67" s="99" t="s">
        <v>87</v>
      </c>
    </row>
    <row r="68" spans="1:31" customFormat="1">
      <c r="A68" s="45">
        <v>14</v>
      </c>
      <c r="B68" s="80"/>
      <c r="C68" s="46">
        <f t="shared" ref="C68" si="24">HYPERLINK("https://sentrumbookstore.com/catalog/books/"&amp;U68&amp;"/",U68)</f>
        <v>9781969573163</v>
      </c>
      <c r="D68" s="47" t="s">
        <v>27</v>
      </c>
      <c r="E68" s="48" t="s">
        <v>134</v>
      </c>
      <c r="F68" s="49" t="s">
        <v>26</v>
      </c>
      <c r="G68" s="50">
        <v>364</v>
      </c>
      <c r="H68" s="47" t="s">
        <v>96</v>
      </c>
      <c r="I68" s="47" t="s">
        <v>153</v>
      </c>
      <c r="J68" s="47" t="s">
        <v>154</v>
      </c>
      <c r="K68" s="51">
        <v>2025</v>
      </c>
      <c r="L68" s="47" t="s">
        <v>87</v>
      </c>
      <c r="M68" s="47"/>
      <c r="N68" s="47" t="s">
        <v>99</v>
      </c>
      <c r="O68" s="47" t="s">
        <v>155</v>
      </c>
      <c r="P68" s="47" t="s">
        <v>156</v>
      </c>
      <c r="Q68" s="132">
        <f t="shared" ref="Q68" si="25">ROUND(W68*(100%-Discount),1)</f>
        <v>64.400000000000006</v>
      </c>
      <c r="R68" s="1"/>
      <c r="S68" s="72" t="str">
        <f t="shared" ref="S68" si="26">IF(R68="","",R68*Q68)</f>
        <v/>
      </c>
      <c r="T68" s="52" t="str">
        <f t="shared" ref="T68" si="27">HYPERLINK(V68,"Image")</f>
        <v>Image</v>
      </c>
      <c r="U68" s="98">
        <v>9781969573163</v>
      </c>
      <c r="V68" s="107" t="s">
        <v>160</v>
      </c>
      <c r="W68" s="100">
        <v>64.400000000000006</v>
      </c>
      <c r="X68" s="98">
        <v>560</v>
      </c>
      <c r="Y68" s="101">
        <v>9781969573163</v>
      </c>
      <c r="Z68" s="75" t="s">
        <v>39</v>
      </c>
      <c r="AA68" s="99" t="s">
        <v>103</v>
      </c>
      <c r="AB68" s="99" t="s">
        <v>158</v>
      </c>
      <c r="AC68" s="99" t="s">
        <v>159</v>
      </c>
      <c r="AD68" s="99" t="s">
        <v>87</v>
      </c>
      <c r="AE68" s="99" t="s">
        <v>87</v>
      </c>
    </row>
    <row r="69" spans="1:31">
      <c r="A69" s="45"/>
      <c r="B69" s="83"/>
      <c r="C69" s="54"/>
      <c r="D69" s="47"/>
      <c r="E69" s="48"/>
      <c r="F69" s="49"/>
      <c r="G69" s="50"/>
      <c r="H69" s="47"/>
      <c r="I69" s="47"/>
      <c r="J69" s="47" t="s">
        <v>518</v>
      </c>
      <c r="K69" s="51"/>
      <c r="L69" s="47"/>
      <c r="M69" s="47"/>
      <c r="N69" s="47"/>
      <c r="O69" s="47"/>
      <c r="P69" s="47" t="s">
        <v>518</v>
      </c>
      <c r="Q69" s="67"/>
      <c r="R69" s="1"/>
      <c r="S69" s="72"/>
      <c r="T69" s="52"/>
      <c r="U69" s="88"/>
      <c r="V69" s="47"/>
      <c r="W69" s="97"/>
      <c r="X69" s="45"/>
      <c r="Y69" s="47"/>
      <c r="Z69" s="20"/>
      <c r="AA69" s="53"/>
      <c r="AB69" s="86"/>
      <c r="AC69" s="47" t="s">
        <v>518</v>
      </c>
      <c r="AD69" s="45"/>
      <c r="AE69" s="45"/>
    </row>
    <row r="70" spans="1:31" ht="15.75" customHeight="1">
      <c r="A70" s="56"/>
      <c r="B70" s="106"/>
      <c r="C70" s="116"/>
      <c r="D70" s="116"/>
      <c r="E70" s="116"/>
      <c r="F70" s="116"/>
      <c r="G70" s="116"/>
      <c r="H70" s="116"/>
      <c r="I70" s="116"/>
      <c r="J70" s="133"/>
      <c r="K70" s="57"/>
      <c r="L70" s="57"/>
      <c r="M70" s="58"/>
      <c r="N70" s="20"/>
      <c r="O70" s="57"/>
      <c r="P70" s="134"/>
      <c r="Q70" s="67"/>
      <c r="R70" s="22"/>
      <c r="S70" s="69"/>
      <c r="T70" s="20"/>
      <c r="U70" s="45"/>
      <c r="V70" s="103"/>
      <c r="W70" s="97"/>
      <c r="X70" s="45"/>
      <c r="Y70" s="45"/>
      <c r="Z70" s="45"/>
      <c r="AA70" s="45"/>
      <c r="AB70" s="45"/>
      <c r="AC70" s="137"/>
      <c r="AD70" s="45"/>
      <c r="AE70" s="45"/>
    </row>
    <row r="71" spans="1:31" s="111" customFormat="1" ht="20.399999999999999">
      <c r="A71" s="59"/>
      <c r="B71" s="60"/>
      <c r="C71" s="36" t="s">
        <v>13</v>
      </c>
      <c r="D71" s="61">
        <f>COUNTA(I9:I69)-3-2</f>
        <v>52</v>
      </c>
      <c r="E71" s="36" t="s">
        <v>32</v>
      </c>
      <c r="F71" s="62"/>
      <c r="G71" s="62"/>
      <c r="H71" s="63"/>
      <c r="I71" s="63"/>
      <c r="J71" s="63"/>
      <c r="K71" s="63"/>
      <c r="L71" s="63"/>
      <c r="M71" s="62"/>
      <c r="N71" s="36"/>
      <c r="O71" s="61"/>
      <c r="P71" s="64">
        <f>SUM(P6:P8)</f>
        <v>55</v>
      </c>
      <c r="Q71" s="55"/>
      <c r="R71" s="64">
        <f>SUM(R6:R8)</f>
        <v>0</v>
      </c>
      <c r="S71" s="73">
        <f>SUM(S6:S8)</f>
        <v>0</v>
      </c>
      <c r="T71" s="63"/>
      <c r="U71" s="89"/>
      <c r="V71" s="90"/>
      <c r="W71" s="96"/>
      <c r="X71" s="44"/>
      <c r="Y71" s="44"/>
      <c r="Z71" s="44"/>
      <c r="AA71" s="44"/>
      <c r="AB71" s="44"/>
      <c r="AC71" s="136"/>
      <c r="AD71" s="44"/>
      <c r="AE71" s="44"/>
    </row>
  </sheetData>
  <sheetProtection sheet="1" formatCells="0" formatColumns="0" formatRows="0" insertColumns="0" insertRows="0" autoFilter="0"/>
  <autoFilter ref="A9:AE71" xr:uid="{00000000-0001-0000-0000-000000000000}"/>
  <sortState xmlns:xlrd2="http://schemas.microsoft.com/office/spreadsheetml/2017/richdata2" ref="A11:AE51">
    <sortCondition ref="E11:E51"/>
    <sortCondition ref="H11:H51"/>
    <sortCondition ref="I11:I51"/>
  </sortState>
  <mergeCells count="12">
    <mergeCell ref="A1:R1"/>
    <mergeCell ref="I2:K2"/>
    <mergeCell ref="C70:I70"/>
    <mergeCell ref="S2:V2"/>
    <mergeCell ref="C8:I8"/>
    <mergeCell ref="H6:L7"/>
    <mergeCell ref="D2:H2"/>
    <mergeCell ref="C7:E7"/>
    <mergeCell ref="N7:O7"/>
    <mergeCell ref="M2:P2"/>
    <mergeCell ref="A5:T5"/>
    <mergeCell ref="A4:T4"/>
  </mergeCells>
  <conditionalFormatting sqref="U1:U5">
    <cfRule type="duplicateValues" dxfId="3" priority="8"/>
    <cfRule type="duplicateValues" dxfId="2" priority="9"/>
    <cfRule type="duplicateValues" dxfId="1" priority="10"/>
  </conditionalFormatting>
  <conditionalFormatting sqref="U1:U1048576">
    <cfRule type="duplicateValues" dxfId="0" priority="2"/>
  </conditionalFormatting>
  <hyperlinks>
    <hyperlink ref="D2" r:id="rId1" display="ira@sentrummarketing.com" xr:uid="{6A3A67D1-FBD9-44A4-9E80-829EBAE6E5D9}"/>
    <hyperlink ref="M2:O2" r:id="rId2" display="e-mail: elena@sentrummarketing.com" xr:uid="{324556F9-1C99-459F-AF3B-E3A452C5B824}"/>
  </hyperlinks>
  <pageMargins left="0.59055118110236227" right="0.19685039370078741" top="0.19685039370078741" bottom="0.39370078740157483" header="0.31496062992125984" footer="0.23622047244094491"/>
  <pageSetup paperSize="9" scale="60"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10</vt:i4>
      </vt:variant>
    </vt:vector>
  </HeadingPairs>
  <TitlesOfParts>
    <vt:vector size="11" baseType="lpstr">
      <vt:lpstr>Order Form RU March  2026</vt:lpstr>
      <vt:lpstr>Discount</vt:lpstr>
      <vt:lpstr>EURO</vt:lpstr>
      <vt:lpstr>Q_1</vt:lpstr>
      <vt:lpstr>Q_2</vt:lpstr>
      <vt:lpstr>Q_All</vt:lpstr>
      <vt:lpstr>S_1</vt:lpstr>
      <vt:lpstr>S_2</vt:lpstr>
      <vt:lpstr>S_All</vt:lpstr>
      <vt:lpstr>'Order Form RU March  2026'!Заголовки_для_печати</vt:lpstr>
      <vt:lpstr>'Order Form RU March  2026'!Область_печати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2026-03-10T18:29:07Z</dcterms:modified>
</cp:coreProperties>
</file>