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ЭтаКнига"/>
  <mc:AlternateContent xmlns:mc="http://schemas.openxmlformats.org/markup-compatibility/2006">
    <mc:Choice Requires="x15">
      <x15ac:absPath xmlns:x15ac="http://schemas.microsoft.com/office/spreadsheetml/2010/11/ac" url="C:\ZELMANOV\__Sentrum_ORDERS\2023\2023_Order_Forms\2023-10_BOOK_UKR_Sep-2023\"/>
    </mc:Choice>
  </mc:AlternateContent>
  <xr:revisionPtr revIDLastSave="0" documentId="8_{3C1409B8-0F38-4EDF-9DD2-21DB910BBF9B}" xr6:coauthVersionLast="47" xr6:coauthVersionMax="47" xr10:uidLastSave="{00000000-0000-0000-0000-000000000000}"/>
  <bookViews>
    <workbookView xWindow="-120" yWindow="-120" windowWidth="29040" windowHeight="15720" xr2:uid="{00000000-000D-0000-FFFF-FFFF00000000}"/>
  </bookViews>
  <sheets>
    <sheet name="Order Form" sheetId="1" r:id="rId1"/>
  </sheets>
  <externalReferences>
    <externalReference r:id="rId2"/>
    <externalReference r:id="rId3"/>
  </externalReferences>
  <definedNames>
    <definedName name="_xlnm._FilterDatabase" localSheetId="0" hidden="1">'Order Form'!$A$9:$AI$535</definedName>
    <definedName name="Discount">'Order Form'!$K$7</definedName>
    <definedName name="Q_1">'Order Form'!$Q$10</definedName>
    <definedName name="Q_2">'Order Form'!$Q$216</definedName>
    <definedName name="Q_3">'Order Form'!$Q$310</definedName>
    <definedName name="Q_4">'Order Form'!#REF!</definedName>
    <definedName name="Q_5">'Order Form'!#REF!</definedName>
    <definedName name="Q_6">'Order Form'!#REF!</definedName>
    <definedName name="Q_7">'Order Form'!#REF!</definedName>
    <definedName name="Q_8">'Order Form'!#REF!</definedName>
    <definedName name="Q_All">'Order Form'!$P$535</definedName>
    <definedName name="S_1">'Order Form'!$R$10</definedName>
    <definedName name="S_2">'Order Form'!$R$216</definedName>
    <definedName name="S_3">'Order Form'!$R$310</definedName>
    <definedName name="S_4">'Order Form'!#REF!</definedName>
    <definedName name="S_5">'Order Form'!#REF!</definedName>
    <definedName name="S_6">'Order Form'!#REF!</definedName>
    <definedName name="S_7">'Order Form'!#REF!</definedName>
    <definedName name="S_8">'Order Form'!#REF!</definedName>
    <definedName name="S_All">'Order Form'!$Q$535</definedName>
    <definedName name="_xlnm.Print_Titles" localSheetId="0">'Order Form'!$9:$9</definedName>
    <definedName name="_xlnm.Print_Area" localSheetId="0">'Order Form'!$A$1:$Q$535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4" i="1" l="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P212" i="1" l="1"/>
  <c r="P237" i="1"/>
  <c r="P465" i="1"/>
  <c r="P466" i="1"/>
  <c r="P509" i="1"/>
  <c r="P518" i="1"/>
  <c r="P534" i="1"/>
  <c r="P428" i="1"/>
  <c r="P378" i="1"/>
  <c r="P377" i="1"/>
  <c r="P163" i="1"/>
  <c r="P114" i="1"/>
  <c r="P66" i="1"/>
  <c r="P65" i="1"/>
  <c r="P205" i="1"/>
  <c r="P217" i="1"/>
  <c r="P370" i="1"/>
  <c r="P457" i="1"/>
  <c r="S311" i="1" l="1"/>
  <c r="R311" i="1"/>
  <c r="P311" i="1"/>
  <c r="S534" i="1"/>
  <c r="R534" i="1"/>
  <c r="S533" i="1"/>
  <c r="R533" i="1"/>
  <c r="P533" i="1"/>
  <c r="S531" i="1"/>
  <c r="R531" i="1"/>
  <c r="P531" i="1"/>
  <c r="S530" i="1"/>
  <c r="R530" i="1"/>
  <c r="P530" i="1"/>
  <c r="S529" i="1"/>
  <c r="R529" i="1"/>
  <c r="P529" i="1"/>
  <c r="S528" i="1"/>
  <c r="R528" i="1"/>
  <c r="P528" i="1"/>
  <c r="S496" i="1"/>
  <c r="R496" i="1"/>
  <c r="P496" i="1"/>
  <c r="S495" i="1"/>
  <c r="R495" i="1"/>
  <c r="P495" i="1"/>
  <c r="S494" i="1"/>
  <c r="R494" i="1"/>
  <c r="P494" i="1"/>
  <c r="S493" i="1"/>
  <c r="R493" i="1"/>
  <c r="P493" i="1"/>
  <c r="S492" i="1"/>
  <c r="R492" i="1"/>
  <c r="P492" i="1"/>
  <c r="S491" i="1"/>
  <c r="R491" i="1"/>
  <c r="P491" i="1"/>
  <c r="S490" i="1"/>
  <c r="R490" i="1"/>
  <c r="P490" i="1"/>
  <c r="S489" i="1"/>
  <c r="R489" i="1"/>
  <c r="P489" i="1"/>
  <c r="S488" i="1"/>
  <c r="R488" i="1"/>
  <c r="P488" i="1"/>
  <c r="S487" i="1"/>
  <c r="R487" i="1"/>
  <c r="P487" i="1"/>
  <c r="S473" i="1"/>
  <c r="R473" i="1"/>
  <c r="P473" i="1"/>
  <c r="S527" i="1"/>
  <c r="R527" i="1"/>
  <c r="P527" i="1"/>
  <c r="S523" i="1"/>
  <c r="R523" i="1"/>
  <c r="P523" i="1"/>
  <c r="S442" i="1"/>
  <c r="R442" i="1"/>
  <c r="P442" i="1"/>
  <c r="S441" i="1"/>
  <c r="R441" i="1"/>
  <c r="P441" i="1"/>
  <c r="S437" i="1"/>
  <c r="R437" i="1"/>
  <c r="P437" i="1"/>
  <c r="S436" i="1"/>
  <c r="R436" i="1"/>
  <c r="P436" i="1"/>
  <c r="S435" i="1"/>
  <c r="R435" i="1"/>
  <c r="P435" i="1"/>
  <c r="S434" i="1"/>
  <c r="R434" i="1"/>
  <c r="P434" i="1"/>
  <c r="S433" i="1"/>
  <c r="R433" i="1"/>
  <c r="P433" i="1"/>
  <c r="S425" i="1"/>
  <c r="R425" i="1"/>
  <c r="P425" i="1"/>
  <c r="S424" i="1"/>
  <c r="R424" i="1"/>
  <c r="P424" i="1"/>
  <c r="S184" i="1"/>
  <c r="R184" i="1"/>
  <c r="P184" i="1"/>
  <c r="S410" i="1"/>
  <c r="R410" i="1"/>
  <c r="P410" i="1"/>
  <c r="S409" i="1"/>
  <c r="R409" i="1"/>
  <c r="P409" i="1"/>
  <c r="S408" i="1"/>
  <c r="R408" i="1"/>
  <c r="P408" i="1"/>
  <c r="S404" i="1"/>
  <c r="R404" i="1"/>
  <c r="P404" i="1"/>
  <c r="S403" i="1"/>
  <c r="R403" i="1"/>
  <c r="P403" i="1"/>
  <c r="S402" i="1"/>
  <c r="R402" i="1"/>
  <c r="P402" i="1"/>
  <c r="S180" i="1"/>
  <c r="R180" i="1"/>
  <c r="P180" i="1"/>
  <c r="S372" i="1"/>
  <c r="R372" i="1"/>
  <c r="P372" i="1"/>
  <c r="S522" i="1"/>
  <c r="R522" i="1"/>
  <c r="P522" i="1"/>
  <c r="S52" i="1"/>
  <c r="R52" i="1"/>
  <c r="P52" i="1"/>
  <c r="S366" i="1"/>
  <c r="R366" i="1"/>
  <c r="P366" i="1"/>
  <c r="S365" i="1"/>
  <c r="R365" i="1"/>
  <c r="P365" i="1"/>
  <c r="S363" i="1"/>
  <c r="R363" i="1"/>
  <c r="P363" i="1"/>
  <c r="S362" i="1"/>
  <c r="R362" i="1"/>
  <c r="P362" i="1"/>
  <c r="S361" i="1"/>
  <c r="R361" i="1"/>
  <c r="P361" i="1"/>
  <c r="S360" i="1"/>
  <c r="R360" i="1"/>
  <c r="P360" i="1"/>
  <c r="S359" i="1"/>
  <c r="R359" i="1"/>
  <c r="P359" i="1"/>
  <c r="S358" i="1"/>
  <c r="R358" i="1"/>
  <c r="P358" i="1"/>
  <c r="S357" i="1"/>
  <c r="R357" i="1"/>
  <c r="P357" i="1"/>
  <c r="S356" i="1"/>
  <c r="R356" i="1"/>
  <c r="P356" i="1"/>
  <c r="S355" i="1"/>
  <c r="R355" i="1"/>
  <c r="P355" i="1"/>
  <c r="S521" i="1"/>
  <c r="R521" i="1"/>
  <c r="P521" i="1"/>
  <c r="S25" i="1"/>
  <c r="R25" i="1"/>
  <c r="P25" i="1"/>
  <c r="S520" i="1"/>
  <c r="R520" i="1"/>
  <c r="P520" i="1"/>
  <c r="S519" i="1"/>
  <c r="R519" i="1"/>
  <c r="P519" i="1"/>
  <c r="S518" i="1"/>
  <c r="R518" i="1"/>
  <c r="S517" i="1"/>
  <c r="R517" i="1"/>
  <c r="P517" i="1"/>
  <c r="S516" i="1"/>
  <c r="R516" i="1"/>
  <c r="P516" i="1"/>
  <c r="S515" i="1"/>
  <c r="R515" i="1"/>
  <c r="P515" i="1"/>
  <c r="S514" i="1"/>
  <c r="R514" i="1"/>
  <c r="P514" i="1"/>
  <c r="S513" i="1"/>
  <c r="R513" i="1"/>
  <c r="P513" i="1"/>
  <c r="S512" i="1"/>
  <c r="R512" i="1"/>
  <c r="P512" i="1"/>
  <c r="S511" i="1"/>
  <c r="R511" i="1"/>
  <c r="P511" i="1"/>
  <c r="S510" i="1"/>
  <c r="R510" i="1"/>
  <c r="P510" i="1"/>
  <c r="S509" i="1"/>
  <c r="R509" i="1"/>
  <c r="S508" i="1"/>
  <c r="R508" i="1"/>
  <c r="P508" i="1"/>
  <c r="S532" i="1"/>
  <c r="R532" i="1"/>
  <c r="P532" i="1"/>
  <c r="S507" i="1"/>
  <c r="R507" i="1"/>
  <c r="P507" i="1"/>
  <c r="S506" i="1"/>
  <c r="R506" i="1"/>
  <c r="P506" i="1"/>
  <c r="S505" i="1"/>
  <c r="R505" i="1"/>
  <c r="P505" i="1"/>
  <c r="S504" i="1"/>
  <c r="R504" i="1"/>
  <c r="P504" i="1"/>
  <c r="S503" i="1"/>
  <c r="R503" i="1"/>
  <c r="P503" i="1"/>
  <c r="S502" i="1"/>
  <c r="R502" i="1"/>
  <c r="P502" i="1"/>
  <c r="S501" i="1"/>
  <c r="R501" i="1"/>
  <c r="P501" i="1"/>
  <c r="S500" i="1"/>
  <c r="R500" i="1"/>
  <c r="P500" i="1"/>
  <c r="S499" i="1"/>
  <c r="R499" i="1"/>
  <c r="P499" i="1"/>
  <c r="S498" i="1"/>
  <c r="R498" i="1"/>
  <c r="P498" i="1"/>
  <c r="S497" i="1"/>
  <c r="R497" i="1"/>
  <c r="P497" i="1"/>
  <c r="S486" i="1"/>
  <c r="R486" i="1"/>
  <c r="P486" i="1"/>
  <c r="S485" i="1"/>
  <c r="R485" i="1"/>
  <c r="P485" i="1"/>
  <c r="S484" i="1"/>
  <c r="R484" i="1"/>
  <c r="P484" i="1"/>
  <c r="S483" i="1"/>
  <c r="R483" i="1"/>
  <c r="P483" i="1"/>
  <c r="S482" i="1"/>
  <c r="R482" i="1"/>
  <c r="P482" i="1"/>
  <c r="S481" i="1"/>
  <c r="R481" i="1"/>
  <c r="P481" i="1"/>
  <c r="S480" i="1"/>
  <c r="R480" i="1"/>
  <c r="P480" i="1"/>
  <c r="S479" i="1"/>
  <c r="R479" i="1"/>
  <c r="P479" i="1"/>
  <c r="S478" i="1"/>
  <c r="R478" i="1"/>
  <c r="P478" i="1"/>
  <c r="S477" i="1"/>
  <c r="R477" i="1"/>
  <c r="P477" i="1"/>
  <c r="S476" i="1"/>
  <c r="R476" i="1"/>
  <c r="P476" i="1"/>
  <c r="S475" i="1"/>
  <c r="R475" i="1"/>
  <c r="P475" i="1"/>
  <c r="S474" i="1"/>
  <c r="R474" i="1"/>
  <c r="P474" i="1"/>
  <c r="S472" i="1"/>
  <c r="R472" i="1"/>
  <c r="P472" i="1"/>
  <c r="S471" i="1"/>
  <c r="R471" i="1"/>
  <c r="P471" i="1"/>
  <c r="S470" i="1"/>
  <c r="R470" i="1"/>
  <c r="P470" i="1"/>
  <c r="S469" i="1"/>
  <c r="R469" i="1"/>
  <c r="P469" i="1"/>
  <c r="S468" i="1"/>
  <c r="R468" i="1"/>
  <c r="P468" i="1"/>
  <c r="S467" i="1"/>
  <c r="R467" i="1"/>
  <c r="P467" i="1"/>
  <c r="S466" i="1"/>
  <c r="R466" i="1"/>
  <c r="S465" i="1"/>
  <c r="R465" i="1"/>
  <c r="S464" i="1"/>
  <c r="R464" i="1"/>
  <c r="P464" i="1"/>
  <c r="S463" i="1"/>
  <c r="R463" i="1"/>
  <c r="P463" i="1"/>
  <c r="S462" i="1"/>
  <c r="R462" i="1"/>
  <c r="P462" i="1"/>
  <c r="S461" i="1"/>
  <c r="R461" i="1"/>
  <c r="P461" i="1"/>
  <c r="S460" i="1"/>
  <c r="R460" i="1"/>
  <c r="P460" i="1"/>
  <c r="S459" i="1"/>
  <c r="R459" i="1"/>
  <c r="P459" i="1"/>
  <c r="S458" i="1"/>
  <c r="R458" i="1"/>
  <c r="P458" i="1"/>
  <c r="S457" i="1"/>
  <c r="R457" i="1"/>
  <c r="S456" i="1"/>
  <c r="R456" i="1"/>
  <c r="P456" i="1"/>
  <c r="S455" i="1"/>
  <c r="R455" i="1"/>
  <c r="P455" i="1"/>
  <c r="S454" i="1"/>
  <c r="R454" i="1"/>
  <c r="P454" i="1"/>
  <c r="S453" i="1"/>
  <c r="R453" i="1"/>
  <c r="P453" i="1"/>
  <c r="S452" i="1"/>
  <c r="R452" i="1"/>
  <c r="P452" i="1"/>
  <c r="S526" i="1"/>
  <c r="R526" i="1"/>
  <c r="P526" i="1"/>
  <c r="S525" i="1"/>
  <c r="R525" i="1"/>
  <c r="P525" i="1"/>
  <c r="S524" i="1"/>
  <c r="R524" i="1"/>
  <c r="P524" i="1"/>
  <c r="S451" i="1"/>
  <c r="R451" i="1"/>
  <c r="P451" i="1"/>
  <c r="S450" i="1"/>
  <c r="R450" i="1"/>
  <c r="P450" i="1"/>
  <c r="S449" i="1"/>
  <c r="R449" i="1"/>
  <c r="P449" i="1"/>
  <c r="S448" i="1"/>
  <c r="R448" i="1"/>
  <c r="P448" i="1"/>
  <c r="S447" i="1"/>
  <c r="R447" i="1"/>
  <c r="P447" i="1"/>
  <c r="S446" i="1"/>
  <c r="R446" i="1"/>
  <c r="P446" i="1"/>
  <c r="S445" i="1"/>
  <c r="R445" i="1"/>
  <c r="P445" i="1"/>
  <c r="S444" i="1"/>
  <c r="R444" i="1"/>
  <c r="P444" i="1"/>
  <c r="S443" i="1"/>
  <c r="R443" i="1"/>
  <c r="P443" i="1"/>
  <c r="S440" i="1"/>
  <c r="R440" i="1"/>
  <c r="P440" i="1"/>
  <c r="S439" i="1"/>
  <c r="R439" i="1"/>
  <c r="P439" i="1"/>
  <c r="S438" i="1"/>
  <c r="R438" i="1"/>
  <c r="P438" i="1"/>
  <c r="S432" i="1"/>
  <c r="R432" i="1"/>
  <c r="P432" i="1"/>
  <c r="S431" i="1"/>
  <c r="R431" i="1"/>
  <c r="P431" i="1"/>
  <c r="S430" i="1"/>
  <c r="R430" i="1"/>
  <c r="P430" i="1"/>
  <c r="S429" i="1"/>
  <c r="R429" i="1"/>
  <c r="P429" i="1"/>
  <c r="S428" i="1"/>
  <c r="R428" i="1"/>
  <c r="S427" i="1"/>
  <c r="R427" i="1"/>
  <c r="P427" i="1"/>
  <c r="S426" i="1"/>
  <c r="R426" i="1"/>
  <c r="P426" i="1"/>
  <c r="S423" i="1"/>
  <c r="R423" i="1"/>
  <c r="P423" i="1"/>
  <c r="S422" i="1"/>
  <c r="R422" i="1"/>
  <c r="P422" i="1"/>
  <c r="S421" i="1"/>
  <c r="R421" i="1"/>
  <c r="P421" i="1"/>
  <c r="S420" i="1"/>
  <c r="R420" i="1"/>
  <c r="P420" i="1"/>
  <c r="S419" i="1"/>
  <c r="R419" i="1"/>
  <c r="P419" i="1"/>
  <c r="S418" i="1"/>
  <c r="R418" i="1"/>
  <c r="P418" i="1"/>
  <c r="S417" i="1"/>
  <c r="R417" i="1"/>
  <c r="P417" i="1"/>
  <c r="S416" i="1"/>
  <c r="R416" i="1"/>
  <c r="P416" i="1"/>
  <c r="S415" i="1"/>
  <c r="R415" i="1"/>
  <c r="P415" i="1"/>
  <c r="S414" i="1"/>
  <c r="R414" i="1"/>
  <c r="P414" i="1"/>
  <c r="S413" i="1"/>
  <c r="R413" i="1"/>
  <c r="P413" i="1"/>
  <c r="S412" i="1"/>
  <c r="R412" i="1"/>
  <c r="P412" i="1"/>
  <c r="S411" i="1"/>
  <c r="R411" i="1"/>
  <c r="P411" i="1"/>
  <c r="S407" i="1"/>
  <c r="R407" i="1"/>
  <c r="P407" i="1"/>
  <c r="S406" i="1"/>
  <c r="R406" i="1"/>
  <c r="P406" i="1"/>
  <c r="S405" i="1"/>
  <c r="R405" i="1"/>
  <c r="P405" i="1"/>
  <c r="S401" i="1"/>
  <c r="R401" i="1"/>
  <c r="P401" i="1"/>
  <c r="S400" i="1"/>
  <c r="R400" i="1"/>
  <c r="P400" i="1"/>
  <c r="S399" i="1"/>
  <c r="R399" i="1"/>
  <c r="P399" i="1"/>
  <c r="S398" i="1"/>
  <c r="R398" i="1"/>
  <c r="P398" i="1"/>
  <c r="S397" i="1"/>
  <c r="R397" i="1"/>
  <c r="P397" i="1"/>
  <c r="S396" i="1"/>
  <c r="R396" i="1"/>
  <c r="P396" i="1"/>
  <c r="S395" i="1"/>
  <c r="R395" i="1"/>
  <c r="P395" i="1"/>
  <c r="S394" i="1"/>
  <c r="R394" i="1"/>
  <c r="P394" i="1"/>
  <c r="S393" i="1"/>
  <c r="R393" i="1"/>
  <c r="P393" i="1"/>
  <c r="S392" i="1"/>
  <c r="R392" i="1"/>
  <c r="P392" i="1"/>
  <c r="S391" i="1"/>
  <c r="R391" i="1"/>
  <c r="P391" i="1"/>
  <c r="S390" i="1"/>
  <c r="R390" i="1"/>
  <c r="P390" i="1"/>
  <c r="S389" i="1"/>
  <c r="R389" i="1"/>
  <c r="P389" i="1"/>
  <c r="S388" i="1"/>
  <c r="R388" i="1"/>
  <c r="P388" i="1"/>
  <c r="S387" i="1"/>
  <c r="R387" i="1"/>
  <c r="P387" i="1"/>
  <c r="S386" i="1"/>
  <c r="R386" i="1"/>
  <c r="P386" i="1"/>
  <c r="S385" i="1"/>
  <c r="R385" i="1"/>
  <c r="P385" i="1"/>
  <c r="S384" i="1"/>
  <c r="R384" i="1"/>
  <c r="P384" i="1"/>
  <c r="S383" i="1"/>
  <c r="R383" i="1"/>
  <c r="P383" i="1"/>
  <c r="S382" i="1"/>
  <c r="R382" i="1"/>
  <c r="P382" i="1"/>
  <c r="S381" i="1"/>
  <c r="R381" i="1"/>
  <c r="P381" i="1"/>
  <c r="S380" i="1"/>
  <c r="R380" i="1"/>
  <c r="P380" i="1"/>
  <c r="S379" i="1"/>
  <c r="R379" i="1"/>
  <c r="P379" i="1"/>
  <c r="S378" i="1"/>
  <c r="R378" i="1"/>
  <c r="S377" i="1"/>
  <c r="R377" i="1"/>
  <c r="S376" i="1"/>
  <c r="R376" i="1"/>
  <c r="P376" i="1"/>
  <c r="S375" i="1"/>
  <c r="R375" i="1"/>
  <c r="P375" i="1"/>
  <c r="S374" i="1"/>
  <c r="R374" i="1"/>
  <c r="P374" i="1"/>
  <c r="S373" i="1"/>
  <c r="R373" i="1"/>
  <c r="P373" i="1"/>
  <c r="S371" i="1"/>
  <c r="R371" i="1"/>
  <c r="P371" i="1"/>
  <c r="S370" i="1"/>
  <c r="R370" i="1"/>
  <c r="S369" i="1"/>
  <c r="R369" i="1"/>
  <c r="P369" i="1"/>
  <c r="S368" i="1"/>
  <c r="R368" i="1"/>
  <c r="P368" i="1"/>
  <c r="S367" i="1"/>
  <c r="R367" i="1"/>
  <c r="P367" i="1"/>
  <c r="S364" i="1"/>
  <c r="R364" i="1"/>
  <c r="P364" i="1"/>
  <c r="S354" i="1"/>
  <c r="R354" i="1"/>
  <c r="P354" i="1"/>
  <c r="S353" i="1"/>
  <c r="R353" i="1"/>
  <c r="P353" i="1"/>
  <c r="S352" i="1"/>
  <c r="R352" i="1"/>
  <c r="P352" i="1"/>
  <c r="S351" i="1"/>
  <c r="R351" i="1"/>
  <c r="P351" i="1"/>
  <c r="S350" i="1"/>
  <c r="R350" i="1"/>
  <c r="P350" i="1"/>
  <c r="S349" i="1"/>
  <c r="R349" i="1"/>
  <c r="P349" i="1"/>
  <c r="S348" i="1"/>
  <c r="R348" i="1"/>
  <c r="P348" i="1"/>
  <c r="S347" i="1"/>
  <c r="R347" i="1"/>
  <c r="P347" i="1"/>
  <c r="S346" i="1"/>
  <c r="R346" i="1"/>
  <c r="P346" i="1"/>
  <c r="S345" i="1"/>
  <c r="R345" i="1"/>
  <c r="P345" i="1"/>
  <c r="S344" i="1"/>
  <c r="R344" i="1"/>
  <c r="P344" i="1"/>
  <c r="S343" i="1"/>
  <c r="R343" i="1"/>
  <c r="P343" i="1"/>
  <c r="S342" i="1"/>
  <c r="R342" i="1"/>
  <c r="P342" i="1"/>
  <c r="S341" i="1"/>
  <c r="R341" i="1"/>
  <c r="P341" i="1"/>
  <c r="S340" i="1"/>
  <c r="R340" i="1"/>
  <c r="P340" i="1"/>
  <c r="S339" i="1"/>
  <c r="R339" i="1"/>
  <c r="P339" i="1"/>
  <c r="S338" i="1"/>
  <c r="R338" i="1"/>
  <c r="P338" i="1"/>
  <c r="S337" i="1"/>
  <c r="R337" i="1"/>
  <c r="P337" i="1"/>
  <c r="S336" i="1"/>
  <c r="R336" i="1"/>
  <c r="P336" i="1"/>
  <c r="S335" i="1"/>
  <c r="R335" i="1"/>
  <c r="P335" i="1"/>
  <c r="S334" i="1"/>
  <c r="R334" i="1"/>
  <c r="P334" i="1"/>
  <c r="S333" i="1"/>
  <c r="R333" i="1"/>
  <c r="P333" i="1"/>
  <c r="S332" i="1"/>
  <c r="R332" i="1"/>
  <c r="P332" i="1"/>
  <c r="S331" i="1"/>
  <c r="R331" i="1"/>
  <c r="P331" i="1"/>
  <c r="S330" i="1"/>
  <c r="R330" i="1"/>
  <c r="P330" i="1"/>
  <c r="S329" i="1"/>
  <c r="R329" i="1"/>
  <c r="P329" i="1"/>
  <c r="S328" i="1"/>
  <c r="R328" i="1"/>
  <c r="P328" i="1"/>
  <c r="S327" i="1"/>
  <c r="R327" i="1"/>
  <c r="P327" i="1"/>
  <c r="S326" i="1"/>
  <c r="R326" i="1"/>
  <c r="P326" i="1"/>
  <c r="S325" i="1"/>
  <c r="R325" i="1"/>
  <c r="P325" i="1"/>
  <c r="S324" i="1"/>
  <c r="R324" i="1"/>
  <c r="P324" i="1"/>
  <c r="S323" i="1"/>
  <c r="R323" i="1"/>
  <c r="P323" i="1"/>
  <c r="S322" i="1"/>
  <c r="R322" i="1"/>
  <c r="P322" i="1"/>
  <c r="S321" i="1"/>
  <c r="R321" i="1"/>
  <c r="P321" i="1"/>
  <c r="S320" i="1"/>
  <c r="R320" i="1"/>
  <c r="P320" i="1"/>
  <c r="S319" i="1"/>
  <c r="R319" i="1"/>
  <c r="P319" i="1"/>
  <c r="S318" i="1"/>
  <c r="R318" i="1"/>
  <c r="P318" i="1"/>
  <c r="S317" i="1"/>
  <c r="R317" i="1"/>
  <c r="P317" i="1"/>
  <c r="S316" i="1"/>
  <c r="R316" i="1"/>
  <c r="P316" i="1"/>
  <c r="S315" i="1"/>
  <c r="R315" i="1"/>
  <c r="P315" i="1"/>
  <c r="S314" i="1"/>
  <c r="R314" i="1"/>
  <c r="P314" i="1"/>
  <c r="S313" i="1"/>
  <c r="R313" i="1"/>
  <c r="P313" i="1"/>
  <c r="S312" i="1"/>
  <c r="R312" i="1"/>
  <c r="P312" i="1"/>
  <c r="S136" i="1"/>
  <c r="R136" i="1"/>
  <c r="P136" i="1"/>
  <c r="S307" i="1"/>
  <c r="R307" i="1"/>
  <c r="P307" i="1"/>
  <c r="S217" i="1"/>
  <c r="R217" i="1"/>
  <c r="S306" i="1"/>
  <c r="R306" i="1"/>
  <c r="P306" i="1"/>
  <c r="S305" i="1"/>
  <c r="R305" i="1"/>
  <c r="P305" i="1"/>
  <c r="S304" i="1"/>
  <c r="R304" i="1"/>
  <c r="P304" i="1"/>
  <c r="S303" i="1"/>
  <c r="R303" i="1"/>
  <c r="P303" i="1"/>
  <c r="S302" i="1"/>
  <c r="R302" i="1"/>
  <c r="P302" i="1"/>
  <c r="S301" i="1"/>
  <c r="R301" i="1"/>
  <c r="P301" i="1"/>
  <c r="S300" i="1"/>
  <c r="R300" i="1"/>
  <c r="P300" i="1"/>
  <c r="S299" i="1"/>
  <c r="R299" i="1"/>
  <c r="P299" i="1"/>
  <c r="S298" i="1"/>
  <c r="R298" i="1"/>
  <c r="P298" i="1"/>
  <c r="S297" i="1"/>
  <c r="R297" i="1"/>
  <c r="P297" i="1"/>
  <c r="S296" i="1"/>
  <c r="R296" i="1"/>
  <c r="P296" i="1"/>
  <c r="S295" i="1"/>
  <c r="R295" i="1"/>
  <c r="P295" i="1"/>
  <c r="S294" i="1"/>
  <c r="R294" i="1"/>
  <c r="P294" i="1"/>
  <c r="S293" i="1"/>
  <c r="R293" i="1"/>
  <c r="P293" i="1"/>
  <c r="S292" i="1"/>
  <c r="R292" i="1"/>
  <c r="P292" i="1"/>
  <c r="S291" i="1"/>
  <c r="R291" i="1"/>
  <c r="P291" i="1"/>
  <c r="S290" i="1"/>
  <c r="R290" i="1"/>
  <c r="P290" i="1"/>
  <c r="S289" i="1"/>
  <c r="R289" i="1"/>
  <c r="P289" i="1"/>
  <c r="S288" i="1"/>
  <c r="R288" i="1"/>
  <c r="P288" i="1"/>
  <c r="S287" i="1"/>
  <c r="R287" i="1"/>
  <c r="P287" i="1"/>
  <c r="S286" i="1"/>
  <c r="R286" i="1"/>
  <c r="P286" i="1"/>
  <c r="S285" i="1"/>
  <c r="R285" i="1"/>
  <c r="P285" i="1"/>
  <c r="S284" i="1"/>
  <c r="R284" i="1"/>
  <c r="P284" i="1"/>
  <c r="S283" i="1"/>
  <c r="R283" i="1"/>
  <c r="P283" i="1"/>
  <c r="S282" i="1"/>
  <c r="R282" i="1"/>
  <c r="P282" i="1"/>
  <c r="S281" i="1"/>
  <c r="R281" i="1"/>
  <c r="P281" i="1"/>
  <c r="S280" i="1"/>
  <c r="R280" i="1"/>
  <c r="P280" i="1"/>
  <c r="S279" i="1"/>
  <c r="R279" i="1"/>
  <c r="P279" i="1"/>
  <c r="S278" i="1"/>
  <c r="R278" i="1"/>
  <c r="P278" i="1"/>
  <c r="S277" i="1"/>
  <c r="R277" i="1"/>
  <c r="P277" i="1"/>
  <c r="S276" i="1"/>
  <c r="R276" i="1"/>
  <c r="P276" i="1"/>
  <c r="S275" i="1"/>
  <c r="R275" i="1"/>
  <c r="P275" i="1"/>
  <c r="S274" i="1"/>
  <c r="R274" i="1"/>
  <c r="P274" i="1"/>
  <c r="S273" i="1"/>
  <c r="R273" i="1"/>
  <c r="P273" i="1"/>
  <c r="S272" i="1"/>
  <c r="R272" i="1"/>
  <c r="P272" i="1"/>
  <c r="S271" i="1"/>
  <c r="R271" i="1"/>
  <c r="P271" i="1"/>
  <c r="S270" i="1"/>
  <c r="R270" i="1"/>
  <c r="P270" i="1"/>
  <c r="S269" i="1"/>
  <c r="R269" i="1"/>
  <c r="P269" i="1"/>
  <c r="S268" i="1"/>
  <c r="R268" i="1"/>
  <c r="P268" i="1"/>
  <c r="S267" i="1"/>
  <c r="R267" i="1"/>
  <c r="P267" i="1"/>
  <c r="S266" i="1"/>
  <c r="R266" i="1"/>
  <c r="P266" i="1"/>
  <c r="S265" i="1"/>
  <c r="R265" i="1"/>
  <c r="P265" i="1"/>
  <c r="S264" i="1"/>
  <c r="R264" i="1"/>
  <c r="P264" i="1"/>
  <c r="S263" i="1"/>
  <c r="R263" i="1"/>
  <c r="P263" i="1"/>
  <c r="S262" i="1"/>
  <c r="R262" i="1"/>
  <c r="P262" i="1"/>
  <c r="S261" i="1"/>
  <c r="R261" i="1"/>
  <c r="P261" i="1"/>
  <c r="S260" i="1"/>
  <c r="R260" i="1"/>
  <c r="P260" i="1"/>
  <c r="S259" i="1"/>
  <c r="R259" i="1"/>
  <c r="P259" i="1"/>
  <c r="S258" i="1"/>
  <c r="R258" i="1"/>
  <c r="P258" i="1"/>
  <c r="S257" i="1"/>
  <c r="R257" i="1"/>
  <c r="P257" i="1"/>
  <c r="S256" i="1"/>
  <c r="R256" i="1"/>
  <c r="P256" i="1"/>
  <c r="S255" i="1"/>
  <c r="R255" i="1"/>
  <c r="P255" i="1"/>
  <c r="S254" i="1"/>
  <c r="R254" i="1"/>
  <c r="P254" i="1"/>
  <c r="S253" i="1"/>
  <c r="R253" i="1"/>
  <c r="P253" i="1"/>
  <c r="S252" i="1"/>
  <c r="R252" i="1"/>
  <c r="P252" i="1"/>
  <c r="S251" i="1"/>
  <c r="R251" i="1"/>
  <c r="P251" i="1"/>
  <c r="S250" i="1"/>
  <c r="R250" i="1"/>
  <c r="P250" i="1"/>
  <c r="S249" i="1"/>
  <c r="R249" i="1"/>
  <c r="P249" i="1"/>
  <c r="S248" i="1"/>
  <c r="R248" i="1"/>
  <c r="P248" i="1"/>
  <c r="S247" i="1"/>
  <c r="R247" i="1"/>
  <c r="P247" i="1"/>
  <c r="S246" i="1"/>
  <c r="R246" i="1"/>
  <c r="P246" i="1"/>
  <c r="S245" i="1"/>
  <c r="R245" i="1"/>
  <c r="P245" i="1"/>
  <c r="S244" i="1"/>
  <c r="R244" i="1"/>
  <c r="P244" i="1"/>
  <c r="S243" i="1"/>
  <c r="R243" i="1"/>
  <c r="P243" i="1"/>
  <c r="S242" i="1"/>
  <c r="R242" i="1"/>
  <c r="P242" i="1"/>
  <c r="S241" i="1"/>
  <c r="R241" i="1"/>
  <c r="P241" i="1"/>
  <c r="S240" i="1"/>
  <c r="R240" i="1"/>
  <c r="P240" i="1"/>
  <c r="S239" i="1"/>
  <c r="R239" i="1"/>
  <c r="P239" i="1"/>
  <c r="S238" i="1"/>
  <c r="R238" i="1"/>
  <c r="P238" i="1"/>
  <c r="S237" i="1"/>
  <c r="R237" i="1"/>
  <c r="S236" i="1"/>
  <c r="R236" i="1"/>
  <c r="P236" i="1"/>
  <c r="S235" i="1"/>
  <c r="R235" i="1"/>
  <c r="P235" i="1"/>
  <c r="S234" i="1"/>
  <c r="R234" i="1"/>
  <c r="P234" i="1"/>
  <c r="S233" i="1"/>
  <c r="R233" i="1"/>
  <c r="P233" i="1"/>
  <c r="S232" i="1"/>
  <c r="R232" i="1"/>
  <c r="P232" i="1"/>
  <c r="S231" i="1"/>
  <c r="R231" i="1"/>
  <c r="P231" i="1"/>
  <c r="S230" i="1"/>
  <c r="R230" i="1"/>
  <c r="P230" i="1"/>
  <c r="S229" i="1"/>
  <c r="R229" i="1"/>
  <c r="P229" i="1"/>
  <c r="S228" i="1"/>
  <c r="R228" i="1"/>
  <c r="P228" i="1"/>
  <c r="S227" i="1"/>
  <c r="R227" i="1"/>
  <c r="P227" i="1"/>
  <c r="S226" i="1"/>
  <c r="R226" i="1"/>
  <c r="P226" i="1"/>
  <c r="S225" i="1"/>
  <c r="R225" i="1"/>
  <c r="P225" i="1"/>
  <c r="S224" i="1"/>
  <c r="R224" i="1"/>
  <c r="P224" i="1"/>
  <c r="S223" i="1"/>
  <c r="R223" i="1"/>
  <c r="P223" i="1"/>
  <c r="S222" i="1"/>
  <c r="R222" i="1"/>
  <c r="P222" i="1"/>
  <c r="S221" i="1"/>
  <c r="R221" i="1"/>
  <c r="P221" i="1"/>
  <c r="S220" i="1"/>
  <c r="R220" i="1"/>
  <c r="P220" i="1"/>
  <c r="S219" i="1"/>
  <c r="R219" i="1"/>
  <c r="P219" i="1"/>
  <c r="S218" i="1"/>
  <c r="R218" i="1"/>
  <c r="P218" i="1"/>
  <c r="S213" i="1"/>
  <c r="R213" i="1"/>
  <c r="P213" i="1"/>
  <c r="S212" i="1"/>
  <c r="R212" i="1"/>
  <c r="S211" i="1"/>
  <c r="R211" i="1"/>
  <c r="P211" i="1"/>
  <c r="S210" i="1"/>
  <c r="R210" i="1"/>
  <c r="P210" i="1"/>
  <c r="S209" i="1"/>
  <c r="R209" i="1"/>
  <c r="P209" i="1"/>
  <c r="S208" i="1"/>
  <c r="R208" i="1"/>
  <c r="P208" i="1"/>
  <c r="S207" i="1"/>
  <c r="R207" i="1"/>
  <c r="P207" i="1"/>
  <c r="S206" i="1"/>
  <c r="R206" i="1"/>
  <c r="P206" i="1"/>
  <c r="S205" i="1"/>
  <c r="R205" i="1"/>
  <c r="S204" i="1"/>
  <c r="R204" i="1"/>
  <c r="P204" i="1"/>
  <c r="S203" i="1"/>
  <c r="R203" i="1"/>
  <c r="P203" i="1"/>
  <c r="S202" i="1"/>
  <c r="R202" i="1"/>
  <c r="P202" i="1"/>
  <c r="S201" i="1"/>
  <c r="R201" i="1"/>
  <c r="P201" i="1"/>
  <c r="S200" i="1"/>
  <c r="R200" i="1"/>
  <c r="P200" i="1"/>
  <c r="S199" i="1"/>
  <c r="R199" i="1"/>
  <c r="P199" i="1"/>
  <c r="S198" i="1"/>
  <c r="R198" i="1"/>
  <c r="P198" i="1"/>
  <c r="S197" i="1"/>
  <c r="R197" i="1"/>
  <c r="P197" i="1"/>
  <c r="S196" i="1"/>
  <c r="R196" i="1"/>
  <c r="P196" i="1"/>
  <c r="S195" i="1"/>
  <c r="R195" i="1"/>
  <c r="P195" i="1"/>
  <c r="S194" i="1"/>
  <c r="R194" i="1"/>
  <c r="P194" i="1"/>
  <c r="S193" i="1"/>
  <c r="R193" i="1"/>
  <c r="P193" i="1"/>
  <c r="S192" i="1"/>
  <c r="R192" i="1"/>
  <c r="P192" i="1"/>
  <c r="S191" i="1"/>
  <c r="R191" i="1"/>
  <c r="P191" i="1"/>
  <c r="S190" i="1"/>
  <c r="R190" i="1"/>
  <c r="P190" i="1"/>
  <c r="S189" i="1"/>
  <c r="R189" i="1"/>
  <c r="P189" i="1"/>
  <c r="S188" i="1"/>
  <c r="R188" i="1"/>
  <c r="P188" i="1"/>
  <c r="S187" i="1"/>
  <c r="R187" i="1"/>
  <c r="P187" i="1"/>
  <c r="S186" i="1"/>
  <c r="R186" i="1"/>
  <c r="P186" i="1"/>
  <c r="S185" i="1"/>
  <c r="R185" i="1"/>
  <c r="P185" i="1"/>
  <c r="S183" i="1"/>
  <c r="R183" i="1"/>
  <c r="P183" i="1"/>
  <c r="S182" i="1"/>
  <c r="R182" i="1"/>
  <c r="P182" i="1"/>
  <c r="S181" i="1"/>
  <c r="R181" i="1"/>
  <c r="P181" i="1"/>
  <c r="S179" i="1"/>
  <c r="R179" i="1"/>
  <c r="P179" i="1"/>
  <c r="S178" i="1"/>
  <c r="R178" i="1"/>
  <c r="P178" i="1"/>
  <c r="S177" i="1"/>
  <c r="R177" i="1"/>
  <c r="P177" i="1"/>
  <c r="S176" i="1"/>
  <c r="R176" i="1"/>
  <c r="P176" i="1"/>
  <c r="S175" i="1"/>
  <c r="R175" i="1"/>
  <c r="P175" i="1"/>
  <c r="S174" i="1"/>
  <c r="R174" i="1"/>
  <c r="P174" i="1"/>
  <c r="S173" i="1"/>
  <c r="R173" i="1"/>
  <c r="P173" i="1"/>
  <c r="S172" i="1"/>
  <c r="R172" i="1"/>
  <c r="P172" i="1"/>
  <c r="S171" i="1"/>
  <c r="R171" i="1"/>
  <c r="P171" i="1"/>
  <c r="S170" i="1"/>
  <c r="R170" i="1"/>
  <c r="P170" i="1"/>
  <c r="S169" i="1"/>
  <c r="R169" i="1"/>
  <c r="P169" i="1"/>
  <c r="S168" i="1"/>
  <c r="R168" i="1"/>
  <c r="P168" i="1"/>
  <c r="S167" i="1"/>
  <c r="R167" i="1"/>
  <c r="P167" i="1"/>
  <c r="S166" i="1"/>
  <c r="R166" i="1"/>
  <c r="P166" i="1"/>
  <c r="S165" i="1"/>
  <c r="R165" i="1"/>
  <c r="P165" i="1"/>
  <c r="S164" i="1"/>
  <c r="R164" i="1"/>
  <c r="P164" i="1"/>
  <c r="S163" i="1"/>
  <c r="R163" i="1"/>
  <c r="S162" i="1"/>
  <c r="R162" i="1"/>
  <c r="P162" i="1"/>
  <c r="S161" i="1"/>
  <c r="R161" i="1"/>
  <c r="P161" i="1"/>
  <c r="S160" i="1"/>
  <c r="R160" i="1"/>
  <c r="P160" i="1"/>
  <c r="S159" i="1"/>
  <c r="R159" i="1"/>
  <c r="P159" i="1"/>
  <c r="S158" i="1"/>
  <c r="R158" i="1"/>
  <c r="P158" i="1"/>
  <c r="S157" i="1"/>
  <c r="R157" i="1"/>
  <c r="P157" i="1"/>
  <c r="S156" i="1"/>
  <c r="R156" i="1"/>
  <c r="P156" i="1"/>
  <c r="S155" i="1"/>
  <c r="R155" i="1"/>
  <c r="P155" i="1"/>
  <c r="S154" i="1"/>
  <c r="R154" i="1"/>
  <c r="P154" i="1"/>
  <c r="S153" i="1"/>
  <c r="R153" i="1"/>
  <c r="P153" i="1"/>
  <c r="S152" i="1"/>
  <c r="R152" i="1"/>
  <c r="P152" i="1"/>
  <c r="S151" i="1"/>
  <c r="R151" i="1"/>
  <c r="P151" i="1"/>
  <c r="S150" i="1"/>
  <c r="R150" i="1"/>
  <c r="P150" i="1"/>
  <c r="S149" i="1"/>
  <c r="R149" i="1"/>
  <c r="P149" i="1"/>
  <c r="S148" i="1"/>
  <c r="R148" i="1"/>
  <c r="P148" i="1"/>
  <c r="S147" i="1"/>
  <c r="R147" i="1"/>
  <c r="P147" i="1"/>
  <c r="S146" i="1"/>
  <c r="R146" i="1"/>
  <c r="P146" i="1"/>
  <c r="S145" i="1"/>
  <c r="R145" i="1"/>
  <c r="P145" i="1"/>
  <c r="S144" i="1"/>
  <c r="R144" i="1"/>
  <c r="P144" i="1"/>
  <c r="S143" i="1"/>
  <c r="R143" i="1"/>
  <c r="P143" i="1"/>
  <c r="S142" i="1"/>
  <c r="R142" i="1"/>
  <c r="P142" i="1"/>
  <c r="S141" i="1"/>
  <c r="R141" i="1"/>
  <c r="P141" i="1"/>
  <c r="S140" i="1"/>
  <c r="R140" i="1"/>
  <c r="P140" i="1"/>
  <c r="S139" i="1"/>
  <c r="R139" i="1"/>
  <c r="P139" i="1"/>
  <c r="S138" i="1"/>
  <c r="R138" i="1"/>
  <c r="P138" i="1"/>
  <c r="S137" i="1"/>
  <c r="R137" i="1"/>
  <c r="P137" i="1"/>
  <c r="S135" i="1"/>
  <c r="R135" i="1"/>
  <c r="P135" i="1"/>
  <c r="S134" i="1"/>
  <c r="R134" i="1"/>
  <c r="P134" i="1"/>
  <c r="S133" i="1"/>
  <c r="R133" i="1"/>
  <c r="P133" i="1"/>
  <c r="S132" i="1"/>
  <c r="R132" i="1"/>
  <c r="P132" i="1"/>
  <c r="S131" i="1"/>
  <c r="R131" i="1"/>
  <c r="P131" i="1"/>
  <c r="S130" i="1"/>
  <c r="R130" i="1"/>
  <c r="P130" i="1"/>
  <c r="S129" i="1"/>
  <c r="R129" i="1"/>
  <c r="P129" i="1"/>
  <c r="S128" i="1"/>
  <c r="R128" i="1"/>
  <c r="P128" i="1"/>
  <c r="S127" i="1"/>
  <c r="R127" i="1"/>
  <c r="P127" i="1"/>
  <c r="S126" i="1"/>
  <c r="R126" i="1"/>
  <c r="P126" i="1"/>
  <c r="S125" i="1"/>
  <c r="R125" i="1"/>
  <c r="P125" i="1"/>
  <c r="S124" i="1"/>
  <c r="R124" i="1"/>
  <c r="P124" i="1"/>
  <c r="S123" i="1"/>
  <c r="R123" i="1"/>
  <c r="P123" i="1"/>
  <c r="S122" i="1"/>
  <c r="R122" i="1"/>
  <c r="P122" i="1"/>
  <c r="S121" i="1"/>
  <c r="R121" i="1"/>
  <c r="P121" i="1"/>
  <c r="S120" i="1"/>
  <c r="R120" i="1"/>
  <c r="P120" i="1"/>
  <c r="S119" i="1"/>
  <c r="R119" i="1"/>
  <c r="P119" i="1"/>
  <c r="S118" i="1"/>
  <c r="R118" i="1"/>
  <c r="P118" i="1"/>
  <c r="S117" i="1"/>
  <c r="R117" i="1"/>
  <c r="P117" i="1"/>
  <c r="S116" i="1"/>
  <c r="R116" i="1"/>
  <c r="P116" i="1"/>
  <c r="S115" i="1"/>
  <c r="R115" i="1"/>
  <c r="P115" i="1"/>
  <c r="S114" i="1"/>
  <c r="R114" i="1"/>
  <c r="S113" i="1"/>
  <c r="R113" i="1"/>
  <c r="P113" i="1"/>
  <c r="S112" i="1"/>
  <c r="R112" i="1"/>
  <c r="P112" i="1"/>
  <c r="S111" i="1"/>
  <c r="R111" i="1"/>
  <c r="P111" i="1"/>
  <c r="S110" i="1"/>
  <c r="R110" i="1"/>
  <c r="P110" i="1"/>
  <c r="S109" i="1"/>
  <c r="R109" i="1"/>
  <c r="P109" i="1"/>
  <c r="S108" i="1"/>
  <c r="R108" i="1"/>
  <c r="P108" i="1"/>
  <c r="S107" i="1"/>
  <c r="R107" i="1"/>
  <c r="P107" i="1"/>
  <c r="S106" i="1"/>
  <c r="R106" i="1"/>
  <c r="P106" i="1"/>
  <c r="S105" i="1"/>
  <c r="R105" i="1"/>
  <c r="P105" i="1"/>
  <c r="S104" i="1"/>
  <c r="R104" i="1"/>
  <c r="P104" i="1"/>
  <c r="S103" i="1"/>
  <c r="R103" i="1"/>
  <c r="P103" i="1"/>
  <c r="S102" i="1"/>
  <c r="R102" i="1"/>
  <c r="P102" i="1"/>
  <c r="S101" i="1"/>
  <c r="R101" i="1"/>
  <c r="P101" i="1"/>
  <c r="S100" i="1"/>
  <c r="R100" i="1"/>
  <c r="P100" i="1"/>
  <c r="S99" i="1"/>
  <c r="R99" i="1"/>
  <c r="P99" i="1"/>
  <c r="S98" i="1"/>
  <c r="R98" i="1"/>
  <c r="P98" i="1"/>
  <c r="S97" i="1"/>
  <c r="R97" i="1"/>
  <c r="P97" i="1"/>
  <c r="S96" i="1"/>
  <c r="R96" i="1"/>
  <c r="P96" i="1"/>
  <c r="S95" i="1"/>
  <c r="R95" i="1"/>
  <c r="P95" i="1"/>
  <c r="S94" i="1"/>
  <c r="R94" i="1"/>
  <c r="P94" i="1"/>
  <c r="S93" i="1"/>
  <c r="R93" i="1"/>
  <c r="P93" i="1"/>
  <c r="S92" i="1"/>
  <c r="R92" i="1"/>
  <c r="P92" i="1"/>
  <c r="S91" i="1"/>
  <c r="R91" i="1"/>
  <c r="P91" i="1"/>
  <c r="S90" i="1"/>
  <c r="R90" i="1"/>
  <c r="P90" i="1"/>
  <c r="S89" i="1"/>
  <c r="R89" i="1"/>
  <c r="P89" i="1"/>
  <c r="S88" i="1"/>
  <c r="R88" i="1"/>
  <c r="P88" i="1"/>
  <c r="S87" i="1"/>
  <c r="R87" i="1"/>
  <c r="P87" i="1"/>
  <c r="S86" i="1"/>
  <c r="R86" i="1"/>
  <c r="P86" i="1"/>
  <c r="S85" i="1"/>
  <c r="R85" i="1"/>
  <c r="P85" i="1"/>
  <c r="S84" i="1"/>
  <c r="R84" i="1"/>
  <c r="P84" i="1"/>
  <c r="S83" i="1"/>
  <c r="R83" i="1"/>
  <c r="P83" i="1"/>
  <c r="S82" i="1"/>
  <c r="R82" i="1"/>
  <c r="P82" i="1"/>
  <c r="S81" i="1"/>
  <c r="R81" i="1"/>
  <c r="P81" i="1"/>
  <c r="S80" i="1"/>
  <c r="R80" i="1"/>
  <c r="P80" i="1"/>
  <c r="S79" i="1"/>
  <c r="R79" i="1"/>
  <c r="P79" i="1"/>
  <c r="S78" i="1"/>
  <c r="R78" i="1"/>
  <c r="P78" i="1"/>
  <c r="S77" i="1"/>
  <c r="R77" i="1"/>
  <c r="P77" i="1"/>
  <c r="S76" i="1"/>
  <c r="R76" i="1"/>
  <c r="P76" i="1"/>
  <c r="S75" i="1"/>
  <c r="R75" i="1"/>
  <c r="P75" i="1"/>
  <c r="S74" i="1"/>
  <c r="R74" i="1"/>
  <c r="P74" i="1"/>
  <c r="S73" i="1"/>
  <c r="R73" i="1"/>
  <c r="P73" i="1"/>
  <c r="S72" i="1"/>
  <c r="R72" i="1"/>
  <c r="P72" i="1"/>
  <c r="S71" i="1"/>
  <c r="R71" i="1"/>
  <c r="P71" i="1"/>
  <c r="S70" i="1"/>
  <c r="R70" i="1"/>
  <c r="P70" i="1"/>
  <c r="S69" i="1"/>
  <c r="R69" i="1"/>
  <c r="P69" i="1"/>
  <c r="S68" i="1"/>
  <c r="R68" i="1"/>
  <c r="P68" i="1"/>
  <c r="S67" i="1"/>
  <c r="R67" i="1"/>
  <c r="P67" i="1"/>
  <c r="S66" i="1"/>
  <c r="R66" i="1"/>
  <c r="S65" i="1"/>
  <c r="R65" i="1"/>
  <c r="S64" i="1"/>
  <c r="R64" i="1"/>
  <c r="P64" i="1"/>
  <c r="S63" i="1"/>
  <c r="R63" i="1"/>
  <c r="P63" i="1"/>
  <c r="S62" i="1"/>
  <c r="R62" i="1"/>
  <c r="P62" i="1"/>
  <c r="S61" i="1"/>
  <c r="R61" i="1"/>
  <c r="P61" i="1"/>
  <c r="S60" i="1"/>
  <c r="R60" i="1"/>
  <c r="P60" i="1"/>
  <c r="S59" i="1"/>
  <c r="R59" i="1"/>
  <c r="P59" i="1"/>
  <c r="S58" i="1"/>
  <c r="R58" i="1"/>
  <c r="P58" i="1"/>
  <c r="S57" i="1"/>
  <c r="R57" i="1"/>
  <c r="P57" i="1"/>
  <c r="S56" i="1"/>
  <c r="R56" i="1"/>
  <c r="P56" i="1"/>
  <c r="S55" i="1"/>
  <c r="R55" i="1"/>
  <c r="P55" i="1"/>
  <c r="S54" i="1"/>
  <c r="R54" i="1"/>
  <c r="P54" i="1"/>
  <c r="S53" i="1"/>
  <c r="R53" i="1"/>
  <c r="P53" i="1"/>
  <c r="S51" i="1"/>
  <c r="R51" i="1"/>
  <c r="P51" i="1"/>
  <c r="S50" i="1"/>
  <c r="R50" i="1"/>
  <c r="P50" i="1"/>
  <c r="S49" i="1"/>
  <c r="R49" i="1"/>
  <c r="P49" i="1"/>
  <c r="S48" i="1"/>
  <c r="R48" i="1"/>
  <c r="P48" i="1"/>
  <c r="S47" i="1"/>
  <c r="R47" i="1"/>
  <c r="P47" i="1"/>
  <c r="S46" i="1"/>
  <c r="R46" i="1"/>
  <c r="P46" i="1"/>
  <c r="S45" i="1"/>
  <c r="R45" i="1"/>
  <c r="P45" i="1"/>
  <c r="S44" i="1"/>
  <c r="R44" i="1"/>
  <c r="P44" i="1"/>
  <c r="S43" i="1"/>
  <c r="R43" i="1"/>
  <c r="P43" i="1"/>
  <c r="S42" i="1"/>
  <c r="R42" i="1"/>
  <c r="P42" i="1"/>
  <c r="S41" i="1"/>
  <c r="R41" i="1"/>
  <c r="P41" i="1"/>
  <c r="S40" i="1"/>
  <c r="R40" i="1"/>
  <c r="P40" i="1"/>
  <c r="S39" i="1"/>
  <c r="R39" i="1"/>
  <c r="P39" i="1"/>
  <c r="S38" i="1"/>
  <c r="R38" i="1"/>
  <c r="P38" i="1"/>
  <c r="S37" i="1"/>
  <c r="R37" i="1"/>
  <c r="P37" i="1"/>
  <c r="S36" i="1"/>
  <c r="R36" i="1"/>
  <c r="P36" i="1"/>
  <c r="S35" i="1"/>
  <c r="R35" i="1"/>
  <c r="P35" i="1"/>
  <c r="S34" i="1"/>
  <c r="R34" i="1"/>
  <c r="P34" i="1"/>
  <c r="S33" i="1"/>
  <c r="R33" i="1"/>
  <c r="P33" i="1"/>
  <c r="S32" i="1"/>
  <c r="R32" i="1"/>
  <c r="P32" i="1"/>
  <c r="S31" i="1"/>
  <c r="R31" i="1"/>
  <c r="P31" i="1"/>
  <c r="S30" i="1"/>
  <c r="R30" i="1"/>
  <c r="P30" i="1"/>
  <c r="S29" i="1"/>
  <c r="R29" i="1"/>
  <c r="P29" i="1"/>
  <c r="S28" i="1"/>
  <c r="R28" i="1"/>
  <c r="P28" i="1"/>
  <c r="S27" i="1"/>
  <c r="R27" i="1"/>
  <c r="P27" i="1"/>
  <c r="S26" i="1"/>
  <c r="R26" i="1"/>
  <c r="P26" i="1"/>
  <c r="S24" i="1"/>
  <c r="R24" i="1"/>
  <c r="P24" i="1"/>
  <c r="S23" i="1"/>
  <c r="R23" i="1"/>
  <c r="P23" i="1"/>
  <c r="S22" i="1"/>
  <c r="R22" i="1"/>
  <c r="P22" i="1"/>
  <c r="S21" i="1"/>
  <c r="R21" i="1"/>
  <c r="P21" i="1"/>
  <c r="S20" i="1"/>
  <c r="R20" i="1"/>
  <c r="P20" i="1"/>
  <c r="S19" i="1"/>
  <c r="R19" i="1"/>
  <c r="P19" i="1"/>
  <c r="S18" i="1"/>
  <c r="R18" i="1"/>
  <c r="P18" i="1"/>
  <c r="S17" i="1"/>
  <c r="R17" i="1"/>
  <c r="P17" i="1"/>
  <c r="S16" i="1"/>
  <c r="R16" i="1"/>
  <c r="P16" i="1"/>
  <c r="S15" i="1"/>
  <c r="R15" i="1"/>
  <c r="P15" i="1"/>
  <c r="S14" i="1"/>
  <c r="R14" i="1"/>
  <c r="P14" i="1"/>
  <c r="S13" i="1"/>
  <c r="R13" i="1"/>
  <c r="P13" i="1"/>
  <c r="S12" i="1"/>
  <c r="R12" i="1"/>
  <c r="P12" i="1"/>
  <c r="S11" i="1"/>
  <c r="R11" i="1"/>
  <c r="P11" i="1"/>
  <c r="AH53" i="1" l="1"/>
  <c r="AH100" i="1"/>
  <c r="AI148" i="1"/>
  <c r="AI181" i="1"/>
  <c r="AI228" i="1"/>
  <c r="AI268" i="1"/>
  <c r="AH319" i="1"/>
  <c r="AH351" i="1"/>
  <c r="AH387" i="1"/>
  <c r="AH427" i="1"/>
  <c r="AH461" i="1"/>
  <c r="AH504" i="1"/>
  <c r="AH522" i="1"/>
  <c r="AI496" i="1"/>
  <c r="AI12" i="1"/>
  <c r="AH45" i="1"/>
  <c r="AI78" i="1"/>
  <c r="AH109" i="1"/>
  <c r="AI149" i="1"/>
  <c r="AI182" i="1"/>
  <c r="AI207" i="1"/>
  <c r="AH34" i="1"/>
  <c r="AH50" i="1"/>
  <c r="AH67" i="1"/>
  <c r="AH83" i="1"/>
  <c r="AH98" i="1"/>
  <c r="AH114" i="1"/>
  <c r="AH130" i="1"/>
  <c r="AH146" i="1"/>
  <c r="AH162" i="1"/>
  <c r="AI178" i="1"/>
  <c r="AI196" i="1"/>
  <c r="AH212" i="1"/>
  <c r="AH234" i="1"/>
  <c r="AI242" i="1"/>
  <c r="AI250" i="1"/>
  <c r="AI258" i="1"/>
  <c r="AI266" i="1"/>
  <c r="AI274" i="1"/>
  <c r="AH282" i="1"/>
  <c r="AI290" i="1"/>
  <c r="AI298" i="1"/>
  <c r="AH306" i="1"/>
  <c r="AH217" i="1"/>
  <c r="AH317" i="1"/>
  <c r="AH325" i="1"/>
  <c r="AH333" i="1"/>
  <c r="AH341" i="1"/>
  <c r="AH349" i="1"/>
  <c r="AH368" i="1"/>
  <c r="AH377" i="1"/>
  <c r="AH385" i="1"/>
  <c r="AH393" i="1"/>
  <c r="AH401" i="1"/>
  <c r="AH415" i="1"/>
  <c r="AH423" i="1"/>
  <c r="AH438" i="1"/>
  <c r="AH447" i="1"/>
  <c r="AI526" i="1"/>
  <c r="AH459" i="1"/>
  <c r="AH467" i="1"/>
  <c r="AH476" i="1"/>
  <c r="AH484" i="1"/>
  <c r="AH502" i="1"/>
  <c r="AH509" i="1"/>
  <c r="AH517" i="1"/>
  <c r="AI357" i="1"/>
  <c r="AH366" i="1"/>
  <c r="AH408" i="1"/>
  <c r="AH435" i="1"/>
  <c r="AI435" i="1"/>
  <c r="AI473" i="1"/>
  <c r="AI494" i="1"/>
  <c r="AH534" i="1"/>
  <c r="AH28" i="1"/>
  <c r="AH93" i="1"/>
  <c r="AH156" i="1"/>
  <c r="AH206" i="1"/>
  <c r="AH236" i="1"/>
  <c r="AI300" i="1"/>
  <c r="AH335" i="1"/>
  <c r="AH379" i="1"/>
  <c r="AH417" i="1"/>
  <c r="AH453" i="1"/>
  <c r="AH486" i="1"/>
  <c r="AH519" i="1"/>
  <c r="AH437" i="1"/>
  <c r="AH37" i="1"/>
  <c r="AI70" i="1"/>
  <c r="AH101" i="1"/>
  <c r="AH133" i="1"/>
  <c r="AH165" i="1"/>
  <c r="AH17" i="1"/>
  <c r="AH26" i="1"/>
  <c r="AH42" i="1"/>
  <c r="AH59" i="1"/>
  <c r="AH75" i="1"/>
  <c r="AH91" i="1"/>
  <c r="AI106" i="1"/>
  <c r="AH122" i="1"/>
  <c r="AH138" i="1"/>
  <c r="AI154" i="1"/>
  <c r="AH170" i="1"/>
  <c r="AH188" i="1"/>
  <c r="AH204" i="1"/>
  <c r="AI218" i="1"/>
  <c r="AH226" i="1"/>
  <c r="AH18" i="1"/>
  <c r="AH27" i="1"/>
  <c r="AH35" i="1"/>
  <c r="AH43" i="1"/>
  <c r="AH51" i="1"/>
  <c r="AH60" i="1"/>
  <c r="AH68" i="1"/>
  <c r="AH76" i="1"/>
  <c r="AI84" i="1"/>
  <c r="AH92" i="1"/>
  <c r="AI99" i="1"/>
  <c r="AI107" i="1"/>
  <c r="AH115" i="1"/>
  <c r="AH123" i="1"/>
  <c r="AI131" i="1"/>
  <c r="AH139" i="1"/>
  <c r="AI147" i="1"/>
  <c r="AI155" i="1"/>
  <c r="AH163" i="1"/>
  <c r="AH171" i="1"/>
  <c r="AI179" i="1"/>
  <c r="AH189" i="1"/>
  <c r="AH197" i="1"/>
  <c r="AH205" i="1"/>
  <c r="AI11" i="1"/>
  <c r="AI219" i="1"/>
  <c r="AI227" i="1"/>
  <c r="AH235" i="1"/>
  <c r="AI243" i="1"/>
  <c r="AI251" i="1"/>
  <c r="AI259" i="1"/>
  <c r="AI267" i="1"/>
  <c r="AI275" i="1"/>
  <c r="AI283" i="1"/>
  <c r="AI291" i="1"/>
  <c r="AI299" i="1"/>
  <c r="AH318" i="1"/>
  <c r="AH326" i="1"/>
  <c r="AH334" i="1"/>
  <c r="AH342" i="1"/>
  <c r="AH350" i="1"/>
  <c r="AH369" i="1"/>
  <c r="AH378" i="1"/>
  <c r="AH386" i="1"/>
  <c r="AH394" i="1"/>
  <c r="AH405" i="1"/>
  <c r="AH416" i="1"/>
  <c r="AH426" i="1"/>
  <c r="AH448" i="1"/>
  <c r="AH452" i="1"/>
  <c r="AH460" i="1"/>
  <c r="AH468" i="1"/>
  <c r="AH477" i="1"/>
  <c r="AH485" i="1"/>
  <c r="AH503" i="1"/>
  <c r="AH510" i="1"/>
  <c r="AH518" i="1"/>
  <c r="AI358" i="1"/>
  <c r="AI52" i="1"/>
  <c r="AH409" i="1"/>
  <c r="AH436" i="1"/>
  <c r="AI487" i="1"/>
  <c r="AI495" i="1"/>
  <c r="AH36" i="1"/>
  <c r="AH85" i="1"/>
  <c r="AH132" i="1"/>
  <c r="AI190" i="1"/>
  <c r="AH252" i="1"/>
  <c r="AH284" i="1"/>
  <c r="AH327" i="1"/>
  <c r="AH370" i="1"/>
  <c r="AH406" i="1"/>
  <c r="AH469" i="1"/>
  <c r="AH511" i="1"/>
  <c r="AH410" i="1"/>
  <c r="AH20" i="1"/>
  <c r="AI54" i="1"/>
  <c r="AI86" i="1"/>
  <c r="AH117" i="1"/>
  <c r="AI141" i="1"/>
  <c r="AI173" i="1"/>
  <c r="AH199" i="1"/>
  <c r="AH221" i="1"/>
  <c r="AH253" i="1"/>
  <c r="AI293" i="1"/>
  <c r="AH344" i="1"/>
  <c r="AH388" i="1"/>
  <c r="AH440" i="1"/>
  <c r="AH462" i="1"/>
  <c r="AH505" i="1"/>
  <c r="AI372" i="1"/>
  <c r="AI489" i="1"/>
  <c r="AH13" i="1"/>
  <c r="AI38" i="1"/>
  <c r="AI46" i="1"/>
  <c r="AI55" i="1"/>
  <c r="AI63" i="1"/>
  <c r="AH71" i="1"/>
  <c r="AI79" i="1"/>
  <c r="AH87" i="1"/>
  <c r="AH94" i="1"/>
  <c r="AH102" i="1"/>
  <c r="AH110" i="1"/>
  <c r="AH118" i="1"/>
  <c r="AI126" i="1"/>
  <c r="AI134" i="1"/>
  <c r="AI142" i="1"/>
  <c r="AH150" i="1"/>
  <c r="AH158" i="1"/>
  <c r="AH166" i="1"/>
  <c r="AH174" i="1"/>
  <c r="AH183" i="1"/>
  <c r="AH192" i="1"/>
  <c r="AI200" i="1"/>
  <c r="AI208" i="1"/>
  <c r="AH222" i="1"/>
  <c r="AI230" i="1"/>
  <c r="AH238" i="1"/>
  <c r="AH246" i="1"/>
  <c r="AH254" i="1"/>
  <c r="AI262" i="1"/>
  <c r="AH270" i="1"/>
  <c r="AI278" i="1"/>
  <c r="AI286" i="1"/>
  <c r="AI294" i="1"/>
  <c r="AI302" i="1"/>
  <c r="AH307" i="1"/>
  <c r="AH313" i="1"/>
  <c r="AH321" i="1"/>
  <c r="AH329" i="1"/>
  <c r="AH337" i="1"/>
  <c r="AH345" i="1"/>
  <c r="AH353" i="1"/>
  <c r="AI373" i="1"/>
  <c r="AH381" i="1"/>
  <c r="AH389" i="1"/>
  <c r="AH397" i="1"/>
  <c r="AH411" i="1"/>
  <c r="AH419" i="1"/>
  <c r="AH429" i="1"/>
  <c r="AH443" i="1"/>
  <c r="AH450" i="1"/>
  <c r="AH455" i="1"/>
  <c r="AH463" i="1"/>
  <c r="AH471" i="1"/>
  <c r="AH480" i="1"/>
  <c r="AH498" i="1"/>
  <c r="AH506" i="1"/>
  <c r="AH513" i="1"/>
  <c r="AI25" i="1"/>
  <c r="AI361" i="1"/>
  <c r="AH180" i="1"/>
  <c r="AI424" i="1"/>
  <c r="AH441" i="1"/>
  <c r="AI490" i="1"/>
  <c r="AI529" i="1"/>
  <c r="AH61" i="1"/>
  <c r="AI108" i="1"/>
  <c r="AI140" i="1"/>
  <c r="AI172" i="1"/>
  <c r="AI244" i="1"/>
  <c r="AI292" i="1"/>
  <c r="AH343" i="1"/>
  <c r="AH395" i="1"/>
  <c r="AH439" i="1"/>
  <c r="AH478" i="1"/>
  <c r="AI359" i="1"/>
  <c r="AI488" i="1"/>
  <c r="AH29" i="1"/>
  <c r="AH62" i="1"/>
  <c r="AH125" i="1"/>
  <c r="AH157" i="1"/>
  <c r="AH191" i="1"/>
  <c r="AI245" i="1"/>
  <c r="AI277" i="1"/>
  <c r="AH320" i="1"/>
  <c r="AH352" i="1"/>
  <c r="AH407" i="1"/>
  <c r="AH449" i="1"/>
  <c r="AH479" i="1"/>
  <c r="AI360" i="1"/>
  <c r="AI528" i="1"/>
  <c r="AH30" i="1"/>
  <c r="AH31" i="1"/>
  <c r="AH56" i="1"/>
  <c r="AH64" i="1"/>
  <c r="AH72" i="1"/>
  <c r="AH80" i="1"/>
  <c r="AH88" i="1"/>
  <c r="AI95" i="1"/>
  <c r="AH103" i="1"/>
  <c r="AI111" i="1"/>
  <c r="AH119" i="1"/>
  <c r="AI127" i="1"/>
  <c r="AI135" i="1"/>
  <c r="AH143" i="1"/>
  <c r="AI151" i="1"/>
  <c r="AH159" i="1"/>
  <c r="AH167" i="1"/>
  <c r="AI175" i="1"/>
  <c r="AH185" i="1"/>
  <c r="AH193" i="1"/>
  <c r="AH201" i="1"/>
  <c r="AI209" i="1"/>
  <c r="AI223" i="1"/>
  <c r="AH231" i="1"/>
  <c r="AI239" i="1"/>
  <c r="AI247" i="1"/>
  <c r="AI255" i="1"/>
  <c r="AI263" i="1"/>
  <c r="AI271" i="1"/>
  <c r="AH279" i="1"/>
  <c r="AH287" i="1"/>
  <c r="AI295" i="1"/>
  <c r="AI303" i="1"/>
  <c r="AH314" i="1"/>
  <c r="AH322" i="1"/>
  <c r="AH330" i="1"/>
  <c r="AH338" i="1"/>
  <c r="AH346" i="1"/>
  <c r="AH354" i="1"/>
  <c r="AH374" i="1"/>
  <c r="AH382" i="1"/>
  <c r="AH390" i="1"/>
  <c r="AH398" i="1"/>
  <c r="AH412" i="1"/>
  <c r="AH420" i="1"/>
  <c r="AH430" i="1"/>
  <c r="AH444" i="1"/>
  <c r="AH451" i="1"/>
  <c r="AH456" i="1"/>
  <c r="AH464" i="1"/>
  <c r="AH472" i="1"/>
  <c r="AH481" i="1"/>
  <c r="AH499" i="1"/>
  <c r="AH507" i="1"/>
  <c r="AH514" i="1"/>
  <c r="AH521" i="1"/>
  <c r="AI362" i="1"/>
  <c r="AH402" i="1"/>
  <c r="AI425" i="1"/>
  <c r="AH442" i="1"/>
  <c r="AI491" i="1"/>
  <c r="AI530" i="1"/>
  <c r="AH19" i="1"/>
  <c r="AH69" i="1"/>
  <c r="AI124" i="1"/>
  <c r="AH213" i="1"/>
  <c r="AI260" i="1"/>
  <c r="AH237" i="1"/>
  <c r="AI269" i="1"/>
  <c r="AI301" i="1"/>
  <c r="AH312" i="1"/>
  <c r="AH336" i="1"/>
  <c r="AH380" i="1"/>
  <c r="AH418" i="1"/>
  <c r="AH454" i="1"/>
  <c r="AH497" i="1"/>
  <c r="AH520" i="1"/>
  <c r="AH311" i="1"/>
  <c r="AI14" i="1"/>
  <c r="AH39" i="1"/>
  <c r="AH23" i="1"/>
  <c r="AH40" i="1"/>
  <c r="AH57" i="1"/>
  <c r="AI73" i="1"/>
  <c r="AI89" i="1"/>
  <c r="AI96" i="1"/>
  <c r="AH104" i="1"/>
  <c r="AH112" i="1"/>
  <c r="AH120" i="1"/>
  <c r="AH128" i="1"/>
  <c r="AH136" i="1"/>
  <c r="AI144" i="1"/>
  <c r="AH152" i="1"/>
  <c r="AI160" i="1"/>
  <c r="AH168" i="1"/>
  <c r="AI176" i="1"/>
  <c r="AH186" i="1"/>
  <c r="AI194" i="1"/>
  <c r="AH202" i="1"/>
  <c r="AI210" i="1"/>
  <c r="AI224" i="1"/>
  <c r="AH232" i="1"/>
  <c r="AI240" i="1"/>
  <c r="AI248" i="1"/>
  <c r="AI256" i="1"/>
  <c r="AI264" i="1"/>
  <c r="AI272" i="1"/>
  <c r="AH280" i="1"/>
  <c r="AH288" i="1"/>
  <c r="AH296" i="1"/>
  <c r="AH304" i="1"/>
  <c r="AH315" i="1"/>
  <c r="AH323" i="1"/>
  <c r="AH331" i="1"/>
  <c r="AH339" i="1"/>
  <c r="AH347" i="1"/>
  <c r="AI364" i="1"/>
  <c r="AH375" i="1"/>
  <c r="AH383" i="1"/>
  <c r="AH391" i="1"/>
  <c r="AH399" i="1"/>
  <c r="AH413" i="1"/>
  <c r="AH421" i="1"/>
  <c r="AH431" i="1"/>
  <c r="AH445" i="1"/>
  <c r="AI524" i="1"/>
  <c r="AH457" i="1"/>
  <c r="AH465" i="1"/>
  <c r="AH474" i="1"/>
  <c r="AH482" i="1"/>
  <c r="AH500" i="1"/>
  <c r="AH532" i="1"/>
  <c r="AH515" i="1"/>
  <c r="AI355" i="1"/>
  <c r="AI363" i="1"/>
  <c r="AH403" i="1"/>
  <c r="AH433" i="1"/>
  <c r="AH523" i="1"/>
  <c r="AI492" i="1"/>
  <c r="AI531" i="1"/>
  <c r="AH44" i="1"/>
  <c r="AH77" i="1"/>
  <c r="AI116" i="1"/>
  <c r="AH164" i="1"/>
  <c r="AH198" i="1"/>
  <c r="AI220" i="1"/>
  <c r="AI276" i="1"/>
  <c r="AI229" i="1"/>
  <c r="AH261" i="1"/>
  <c r="AI285" i="1"/>
  <c r="AH328" i="1"/>
  <c r="AH371" i="1"/>
  <c r="AH396" i="1"/>
  <c r="AH428" i="1"/>
  <c r="AH470" i="1"/>
  <c r="AH512" i="1"/>
  <c r="AH184" i="1"/>
  <c r="AH21" i="1"/>
  <c r="AH22" i="1"/>
  <c r="AH47" i="1"/>
  <c r="AH15" i="1"/>
  <c r="AH32" i="1"/>
  <c r="AH48" i="1"/>
  <c r="AH65" i="1"/>
  <c r="AI81" i="1"/>
  <c r="AI16" i="1"/>
  <c r="AH24" i="1"/>
  <c r="AH33" i="1"/>
  <c r="AI41" i="1"/>
  <c r="AH49" i="1"/>
  <c r="AH58" i="1"/>
  <c r="AH66" i="1"/>
  <c r="AH74" i="1"/>
  <c r="AH82" i="1"/>
  <c r="AH90" i="1"/>
  <c r="AI97" i="1"/>
  <c r="AH105" i="1"/>
  <c r="AH113" i="1"/>
  <c r="AH121" i="1"/>
  <c r="AH129" i="1"/>
  <c r="AH137" i="1"/>
  <c r="AI145" i="1"/>
  <c r="AH153" i="1"/>
  <c r="AI161" i="1"/>
  <c r="AH169" i="1"/>
  <c r="AI177" i="1"/>
  <c r="AH187" i="1"/>
  <c r="AI195" i="1"/>
  <c r="AH203" i="1"/>
  <c r="AH211" i="1"/>
  <c r="AI225" i="1"/>
  <c r="AH233" i="1"/>
  <c r="AH241" i="1"/>
  <c r="AI249" i="1"/>
  <c r="AH257" i="1"/>
  <c r="AI265" i="1"/>
  <c r="AI273" i="1"/>
  <c r="AI281" i="1"/>
  <c r="AI289" i="1"/>
  <c r="AI297" i="1"/>
  <c r="AH305" i="1"/>
  <c r="AH316" i="1"/>
  <c r="AH324" i="1"/>
  <c r="AH332" i="1"/>
  <c r="AH340" i="1"/>
  <c r="AH348" i="1"/>
  <c r="AH367" i="1"/>
  <c r="AH376" i="1"/>
  <c r="AH384" i="1"/>
  <c r="AH392" i="1"/>
  <c r="AH400" i="1"/>
  <c r="AH414" i="1"/>
  <c r="AH422" i="1"/>
  <c r="AH432" i="1"/>
  <c r="AH446" i="1"/>
  <c r="AI525" i="1"/>
  <c r="AH458" i="1"/>
  <c r="AH466" i="1"/>
  <c r="AH475" i="1"/>
  <c r="AH483" i="1"/>
  <c r="AH501" i="1"/>
  <c r="AH508" i="1"/>
  <c r="AH516" i="1"/>
  <c r="AI356" i="1"/>
  <c r="AH365" i="1"/>
  <c r="AH404" i="1"/>
  <c r="AH434" i="1"/>
  <c r="AH527" i="1"/>
  <c r="AI493" i="1"/>
  <c r="AH533" i="1"/>
  <c r="O6" i="1"/>
  <c r="O8" i="1" l="1"/>
  <c r="O7" i="1"/>
  <c r="C535" i="1" l="1"/>
  <c r="P309" i="1"/>
  <c r="P215" i="1" l="1"/>
  <c r="R10" i="1" l="1"/>
  <c r="P9" i="1"/>
  <c r="R310" i="1" l="1"/>
  <c r="R308" i="1" s="1"/>
  <c r="Q216" i="1"/>
  <c r="Q7" i="1" s="1"/>
  <c r="Q10" i="1"/>
  <c r="Q6" i="1" s="1"/>
  <c r="Q310" i="1"/>
  <c r="Q308" i="1" s="1"/>
  <c r="R8" i="1" l="1"/>
  <c r="Q8" i="1"/>
  <c r="Q535" i="1" s="1"/>
  <c r="R216" i="1"/>
  <c r="R7" i="1" s="1"/>
  <c r="R6" i="1"/>
  <c r="R5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Zelmanov</author>
    <author>ZelmanovIgor</author>
  </authors>
  <commentList>
    <comment ref="K7" authorId="0" shapeId="0" xr:uid="{00000000-0006-0000-0000-000001000000}">
      <text>
        <r>
          <rPr>
            <b/>
            <sz val="9"/>
            <color indexed="81"/>
            <rFont val="Tahoma"/>
            <family val="2"/>
            <charset val="204"/>
          </rPr>
          <t>Type in your Sentrum discount to get net prices.</t>
        </r>
      </text>
    </comment>
    <comment ref="Q9" authorId="1" shapeId="0" xr:uid="{00000000-0006-0000-0000-000002000000}">
      <text>
        <r>
          <rPr>
            <b/>
            <sz val="9"/>
            <color indexed="81"/>
            <rFont val="Tahoma"/>
            <family val="2"/>
            <charset val="204"/>
          </rPr>
          <t>Help:
Place your order and set Auto Filter = "Non Blank"</t>
        </r>
        <r>
          <rPr>
            <sz val="9"/>
            <color indexed="81"/>
            <rFont val="Tahoma"/>
            <family val="2"/>
            <charset val="204"/>
          </rPr>
          <t xml:space="preserve">
</t>
        </r>
      </text>
    </comment>
    <comment ref="Q215" authorId="1" shapeId="0" xr:uid="{00000000-0006-0000-0000-000003000000}">
      <text>
        <r>
          <rPr>
            <b/>
            <sz val="9"/>
            <color indexed="81"/>
            <rFont val="Tahoma"/>
            <family val="2"/>
            <charset val="204"/>
          </rPr>
          <t>Help:
Place your order and set Auto Filter = "Non Blank"</t>
        </r>
        <r>
          <rPr>
            <sz val="9"/>
            <color indexed="81"/>
            <rFont val="Tahoma"/>
            <family val="2"/>
            <charset val="204"/>
          </rPr>
          <t xml:space="preserve">
</t>
        </r>
      </text>
    </comment>
    <comment ref="Q309" authorId="1" shapeId="0" xr:uid="{00000000-0006-0000-0000-000004000000}">
      <text>
        <r>
          <rPr>
            <b/>
            <sz val="9"/>
            <color indexed="81"/>
            <rFont val="Tahoma"/>
            <family val="2"/>
            <charset val="204"/>
          </rPr>
          <t>Help:
Place your order and set Auto Filter = "Non Blank"</t>
        </r>
        <r>
          <rPr>
            <sz val="9"/>
            <color indexed="81"/>
            <rFont val="Tahoma"/>
            <family val="2"/>
            <charset val="204"/>
          </rPr>
          <t xml:space="preserve">
</t>
        </r>
      </text>
    </comment>
  </commentList>
</comments>
</file>

<file path=xl/sharedStrings.xml><?xml version="1.0" encoding="utf-8"?>
<sst xmlns="http://schemas.openxmlformats.org/spreadsheetml/2006/main" count="10093" uniqueCount="5676">
  <si>
    <t>Category</t>
  </si>
  <si>
    <t>Publisher</t>
  </si>
  <si>
    <t>Title (English)</t>
  </si>
  <si>
    <t>Year</t>
  </si>
  <si>
    <t>Annotaion  (English)</t>
  </si>
  <si>
    <t>Type</t>
  </si>
  <si>
    <t>#</t>
  </si>
  <si>
    <t>F</t>
  </si>
  <si>
    <t>Your Order</t>
  </si>
  <si>
    <t>Amount</t>
  </si>
  <si>
    <t>Literature, Fiction</t>
  </si>
  <si>
    <t>Science Fiction, Fantasy</t>
  </si>
  <si>
    <t>Reference, Scientific</t>
  </si>
  <si>
    <t>Biographies, Memoirs</t>
  </si>
  <si>
    <t>Philosophy, Politics, Social Sciences</t>
  </si>
  <si>
    <t>History</t>
  </si>
  <si>
    <t>Kids Books (3-10 years)</t>
  </si>
  <si>
    <t>NonFiction</t>
  </si>
  <si>
    <t>Children's</t>
  </si>
  <si>
    <t>Adult Fiction Books</t>
  </si>
  <si>
    <t>Adult NonFiction Books</t>
  </si>
  <si>
    <t>Children's Books</t>
  </si>
  <si>
    <t>Health, Mind, Body</t>
  </si>
  <si>
    <t>EAN</t>
  </si>
  <si>
    <t>Fiction</t>
  </si>
  <si>
    <t>Total</t>
  </si>
  <si>
    <t>Series</t>
  </si>
  <si>
    <t>Book Cover</t>
  </si>
  <si>
    <t xml:space="preserve"> Author (English)</t>
  </si>
  <si>
    <t>Pages</t>
  </si>
  <si>
    <t>Picture (Full Image URL)</t>
  </si>
  <si>
    <t>Author (Original)</t>
  </si>
  <si>
    <t>Title (Original)</t>
  </si>
  <si>
    <t>Annotation (Original)</t>
  </si>
  <si>
    <t>King, Stephen</t>
  </si>
  <si>
    <t>Web: https://sentrumbookstore.com</t>
  </si>
  <si>
    <t>e-mail: ira@sentrummarketing.com</t>
  </si>
  <si>
    <t>F/ NF</t>
  </si>
  <si>
    <t>Romance</t>
  </si>
  <si>
    <t>Cooking, Food, Wine</t>
  </si>
  <si>
    <t>List Price</t>
  </si>
  <si>
    <t>Your Library</t>
  </si>
  <si>
    <t>ISBN</t>
  </si>
  <si>
    <t>Annotaion  (Transliteration)</t>
  </si>
  <si>
    <t>Weight</t>
  </si>
  <si>
    <t>Author (transliteration)</t>
  </si>
  <si>
    <t>Title  (Transliteration)</t>
  </si>
  <si>
    <t>Pynchon, Thomas</t>
  </si>
  <si>
    <t>NF</t>
  </si>
  <si>
    <t>Lindgren, Astrid</t>
  </si>
  <si>
    <t>1Nash Format</t>
  </si>
  <si>
    <t>e-mail:  elena@sentrummarketing.com</t>
  </si>
  <si>
    <t>Your PO Number</t>
  </si>
  <si>
    <r>
      <rPr>
        <b/>
        <sz val="28"/>
        <rFont val="Arial Narrow"/>
        <family val="2"/>
        <charset val="204"/>
      </rPr>
      <t>Sentrum Marketing, LLC.</t>
    </r>
    <r>
      <rPr>
        <b/>
        <i/>
        <sz val="20"/>
        <rFont val="CG Times"/>
        <family val="1"/>
      </rPr>
      <t xml:space="preserve">
</t>
    </r>
    <r>
      <rPr>
        <b/>
        <sz val="14"/>
        <rFont val="Arial Narrow"/>
        <family val="2"/>
        <charset val="204"/>
      </rPr>
      <t>45 Union St., Boston, MA 02135 Tel.: 617-770-3690</t>
    </r>
  </si>
  <si>
    <t>book_ua</t>
  </si>
  <si>
    <t>Алексієвич, Світлана</t>
  </si>
  <si>
    <t>Час second-hand. Кінець червоної людини Світлана Алексієвич</t>
  </si>
  <si>
    <t>Поставши на уламках СРСР, Російська нова імперія не поспішала прощатися зі своїм минулим, яке, крім усього, чинило диявольський опір новому часові. З цього й виникла перехідна епоха, яку Світлана Алексієвич слушно охрестила періодом second-hand.«Час second-hand» — це монологи людей, яким «пощастило» жити у СРСР та у період його розпаду. З цих одкровень — від замиловано-ностальгійних до страхітливо-муторних — і складається мозаїчний портрет «радянської людини», яка, незважаючи на складнощі тодішнього життя — переслідування з боку влади, ідеологічний пресінг, аскетичний побут, — більшою мірою сумує за тим часом і досить рідко замислюється над ціною тієї «величі».Ці монологи пересичені людським стражданням, фізичним та душевним болем, хворобливою тугою за втраченим, прагненням пожалітися на тяжку долю, розчаруванням у сьогоденні і романтизацією якогось нездійсненого минулого. Разом зі своїми героями письменниця показує, що період єльцинської демократії був ширмою, що глибоких соціальних перетворень не відбулося. І радянська система зажадала продовження в іншому монстрові...</t>
  </si>
  <si>
    <t>Фоліо</t>
  </si>
  <si>
    <t>Alexievich, Svetlana</t>
  </si>
  <si>
    <t>Second-hand time. The end of the red man Svetlana Alexievich</t>
  </si>
  <si>
    <t>http://sentrumbookstore.com/upload/iblock/aea/4y6oj97y7qghvr6ybxv75yn7l9beqocy/9789660392205.jpg</t>
  </si>
  <si>
    <t>978-966-03-9220-5</t>
  </si>
  <si>
    <t>Postavshi na ulamkakh SRSR, Rosіĭsʹka nova іmperіia ne pospіshala proshchatisia zі svoїm minulim, iake, krіm usʹogo, chinilo diiavolʹsʹkiĭ opіr novomu chasovі. Z tsʹogo ĭ vinikla perekhіdna epokha, iaku Svіtlana Aleksієvich slushno okhrestila perіodom second-hand.«Chas second-hand» — tse monologi liudeĭ, iakim «poshchastilo» zhiti u SRSR ta u perіod ĭogo rozpadu. Z tsikh odkrovenʹ — vіd zamilovano-nostalʹgіĭnikh do strakhіtlivo-mutornikh — і skladaєtʹsia mozaїchniĭ portret «radiansʹkoї liudini», iaka, nezvazhaiuchi na skladnoshchі todіshnʹogo zhittia — pereslіduvannia z boku vladi, іdeologіchniĭ presіng, asketichniĭ pobut, — bіlʹshoiu mіroiu sumuє za tim chasom і dositʹ rіdko zamisliuєtʹsia nad tsіnoiu tієї «velichі».TSі monologi peresichenі liudsʹkim strazhdanniam, fіzichnim ta dushevnim bolem, khvoroblivoiu tugoiu za vtrachenim, pragnenniam pozhalіtisia na tiazhku doliu, rozcharuvanniam u sʹogodennі і romantizatsієiu iakogosʹ nezdіĭsnenogo minulogo. Razom zі svoїmi geroiami pisʹmennitsia pokazuє, shcho perіod єlʹtsinsʹkoї demokratії buv shirmoiu, shcho glibokikh sotsіalʹnikh peretvorenʹ ne vіdbulosia. І radiansʹka sistema zazhadala prodovzhennia v іnshomu monstrovі...</t>
  </si>
  <si>
    <t>Aleksієvich, Svіtlana</t>
  </si>
  <si>
    <t>Chas second-hand. Kіnetsʹ chervonoї liudini Svіtlana Aleksієvich</t>
  </si>
  <si>
    <t>Аманда, Лі</t>
  </si>
  <si>
    <t>Книга Світло далекої зірки</t>
  </si>
  <si>
    <t>Ця розповідь починається з випадкової світлини, зробленої на одній з артистичних вечірок у міжвоєнному Берліні, де вперше перетнулися життєві траєкторії трьох жінок — Марлен Дітріх, Анни-Мей Вонг та Лені Ріфеншталь. Перша з них — німкеня, що покинула рідну країну в час нацистського панування й стала американським символом свободи. Друга — американка китайського походження, чужа в Америці і в Китаї, чия акторська кар’єра — це ненастанне долання культурних стереотипів. Третя — німкеня, авторка визнаних кіношедеврів, яка поховала свій талант, поставивши його на службу Адольфові Гітлеру.</t>
  </si>
  <si>
    <t>ВСЛ</t>
  </si>
  <si>
    <t>Amanda, Li</t>
  </si>
  <si>
    <t>The light of a distant star</t>
  </si>
  <si>
    <t>This story begins with a random photo taken at one of the art parties in interwar Berlin, where the life trajectories of three women — Marlene Dietrich, Anna-Mei Wong and Leni Riefenstahl-first crossed. The first of them is a German woman who left her native country during Nazi rule and became an American symbol of freedom. The second is an American of Chinese descent, a stranger in America and China, whose acting career is an unstoppable overcoming of cultural stereotypes. The third is a German woman, the author of recognized film masterpieces, who buried her talent, putting it in the service of Adolf Hitler.</t>
  </si>
  <si>
    <t>http://sentrumbookstore.com/upload/iblock/f09/3qs0v9vh819grbxrdb8mv6blobek5udx/9789664480090.jpg</t>
  </si>
  <si>
    <t>978-966-448-009-0</t>
  </si>
  <si>
    <t>TSia rozpovіdʹ pochinaєtʹsia z vipadkovoї svіtlini, zroblenoї na odnіĭ z artistichnikh vechіrok u mіzhvoєnnomu Berlіnі, de vpershe peretnulisia zhittєvі traєktorії trʹokh zhіnok — Marlen Dіtrіkh, Anni-Meĭ Vong ta Lenі Rіfenshtalʹ. Persha z nikh — nіmkenia, shcho pokinula rіdnu kraїnu v chas natsistsʹkogo panuvannia ĭ stala amerikansʹkim simvolom svobodi. Druga — amerikanka kitaĭsʹkogo pokhodzhennia, chuzha v Ameritsі і v Kitaї, chiia aktorsʹka kar’єra — tse nenastanne dolannia kulʹturnikh stereotipіv. Tretia — nіmkenia, avtorka viznanikh kіnoshedevrіv, iaka pokhovala svіĭ talant, postavivshi ĭogo na sluzhbu Adolʹfovі Gіtleru.</t>
  </si>
  <si>
    <t>Amanda, Lі</t>
  </si>
  <si>
    <t>Kniga Svіtlo dalekoї zіrki</t>
  </si>
  <si>
    <t>Авторська серія</t>
  </si>
  <si>
    <t>Рідна Мова</t>
  </si>
  <si>
    <t>Віват</t>
  </si>
  <si>
    <t>Vivat</t>
  </si>
  <si>
    <t>Видавництво 21</t>
  </si>
  <si>
    <t>Книголав</t>
  </si>
  <si>
    <t>Винничук, Юрій</t>
  </si>
  <si>
    <t>Сучасна проза України</t>
  </si>
  <si>
    <t>Фабула</t>
  </si>
  <si>
    <t>Vinnichuk, Yuriy</t>
  </si>
  <si>
    <t>2017-2022</t>
  </si>
  <si>
    <t>Сучасний польский роман</t>
  </si>
  <si>
    <t>Клуб Сімейного Дозвілля</t>
  </si>
  <si>
    <t>Гармс, К.</t>
  </si>
  <si>
    <t>Запізніле життя Емі Байлер</t>
  </si>
  <si>
    <t>Garms, K.</t>
  </si>
  <si>
    <t>The Late Life of Amy Byler</t>
  </si>
  <si>
    <t>http://sentrumbookstore.com/upload/iblock/e60/15bfh58txzlqb6qs29ige093d4mi2nwl/9789669823069.jpg</t>
  </si>
  <si>
    <t>978-966-982-306-9</t>
  </si>
  <si>
    <t>Zapіznіle zhittia Emі Baĭler</t>
  </si>
  <si>
    <t>Гарріс, Джоан</t>
  </si>
  <si>
    <t>Harris, Joan</t>
  </si>
  <si>
    <t>Гейвуд, Сара</t>
  </si>
  <si>
    <t>Книга Кактус</t>
  </si>
  <si>
    <t>Роман «Кактус» — історія жінки-колючки, якій необхідно тримати все під контролем. С’юзен Ґрін стримана й нетовариська (не надто приємна жінка, якщо чесно). Їй просто не до вподоби надмірна чутливість та емоційність. Сюрпризи? Ні-ні, сюрпризи С’юзен ні до чого. Найкраща подруга чи кохання всього життя? З цим теж не до неї. Усі ці соціальні зв’язки — такі часо- й енерго­затратні… Хіба воно того варте?</t>
  </si>
  <si>
    <t>Gaywood, Sarah</t>
  </si>
  <si>
    <t>The Cactus Book</t>
  </si>
  <si>
    <t>http://sentrumbookstore.com/upload/iblock/3b8/tgu11f3z5a3x53fv4fmf3t24294nm356/9786176798231.jpg</t>
  </si>
  <si>
    <t>978-617-679-823-1</t>
  </si>
  <si>
    <t>Roman «Kaktus» — іstorіia zhіnki-koliuchki, iakіĭ neobkhіdno trimati vse pіd kontrolem. S’iuzen Ґrіn strimana ĭ netovarisʹka (ne nadto priєmna zhіnka, iakshcho chesno). Їĭ prosto ne do vpodobi nadmіrna chutlivіstʹ ta emotsіĭnіstʹ. Siurprizi? Nі-nі, siurprizi S’iuzen nі do chogo. Naĭkrashcha podruga chi kokhannia vsʹogo zhittia? Z tsim tezh ne do neї. Usі tsі sotsіalʹnі zv’iazki — takі chaso- ĭ energo­zatratnі… Khіba vono togo varte?</t>
  </si>
  <si>
    <t>Geĭvud, Sara</t>
  </si>
  <si>
    <t>Kniga Kaktus</t>
  </si>
  <si>
    <t>Гілберт, Елізабет</t>
  </si>
  <si>
    <t>Книга Суворі чоловіки</t>
  </si>
  <si>
    <t>Уже кілька поколінь між жителями двох маленьких островів триває ворожнеча за право ловити омарів у спільних водах. На цих землях діють свої закони і традиції, не підвладні прогресу чи впливу сучасності. Чоловіки заробляють на життя, жінки займаються домом та господарством. У кожного з острів’ян — своя історія, свої сімейні проблеми. Хтось мріє вирватися на велику землю, а когось — як головну героїню — навпаки, тягне на рідний острів.</t>
  </si>
  <si>
    <t>Gilbert, Elizabeth</t>
  </si>
  <si>
    <t>The book harsh men</t>
  </si>
  <si>
    <t>For several generations, the feud between the inhabitants of the two small islands has continued for the right to catch lobsters in common waters. These lands have their own laws and traditions that are not subject to progress or the influence of modernity. Men earn a living, women do housework and housekeeping. Each of the Islanders has their own history, their own family problems. Someone dreams of escaping to the mainland, and someone — as the main character — on the contrary, is drawn to their native island.</t>
  </si>
  <si>
    <t>http://sentrumbookstore.com/upload/iblock/d0a/s2xqxf8x8rc4u0ihdnqh2ltudft8spot/9789666799879.jpg</t>
  </si>
  <si>
    <t>978-966-679-987-9</t>
  </si>
  <si>
    <t>Uzhe kіlʹka pokolіnʹ mіzh zhiteliami dvokh malenʹkikh ostrovіv trivaє vorozhnecha za pravo loviti omarіv u spіlʹnikh vodakh. Na tsikh zemliakh dіiutʹ svoї zakoni і traditsії, ne pіdvladnі progresu chi vplivu suchasnostі. Cholovіki zarobliaiutʹ na zhittia, zhіnki zaĭmaiutʹsia domom ta gospodarstvom. U kozhnogo z ostrіv’ian — svoia іstorіia, svoї sіmeĭnі problemi. Khtosʹ mrіє virvatisia na veliku zemliu, a kogosʹ — iak golovnu geroїniu — navpaki, tiagne na rіdniĭ ostrіv.</t>
  </si>
  <si>
    <t>Gіlbert, Elіzabet</t>
  </si>
  <si>
    <t>Kniga Suvorі cholovіki</t>
  </si>
  <si>
    <t>А-ба-ба-га-ла-ма-га</t>
  </si>
  <si>
    <t>Ґупта, Санджай</t>
  </si>
  <si>
    <t>Важкий понеділок</t>
  </si>
  <si>
    <t>«Важкий понеділок» — безсумнівно, найкращий роман відомого американського нейрохірурга та журналіста, постійного медичного оглядача CNN Санджая Ґупти. Книжка стала супербестселером й отримала широке визнання в багатьох країнах. П'ятеро хірургів, кожен — яскрава, своєрідна та сильна особистість, ведуть повсякденну боротьбу зі смертю в одній із найбільших лікарень США. А о шостій ранку в понеділок настає «час Х» — це час загальнолікарняної конференції, на якій аналізуються неминучі помилки і промахи лікарів, бо вони, як кожен із нас,— просто люди з усіма їх слабкостями, амбіціями, заплутаними почуттями і проблемами. За романом «Важкий понеділок» у 2013 році в США був знятий однойменний драматичний серіал, продюсером і сценаристом якого виступив лауреат одинадцяти премій «Еммі» Девід Е. Келлі, творець серіалів «Надія Чикаго», «Юристи Бостона» та «Еллі Макбіл».</t>
  </si>
  <si>
    <t>Бестселер</t>
  </si>
  <si>
    <t>Gupta, Sanjay</t>
  </si>
  <si>
    <t>Heavy Monday</t>
  </si>
  <si>
    <t>http://sentrumbookstore.com/upload/iblock/00e/p4tpz9lrk2ho5o6klayizgfokmxer6hz/9786170959928.jpg</t>
  </si>
  <si>
    <t>978-617-09-5992-8</t>
  </si>
  <si>
    <t>«Vazhkiĭ ponedіlok» — bezsumnіvno, naĭkrashchiĭ roman vіdomogo amerikansʹkogo neĭrokhіrurga ta zhurnalіsta, postіĭnogo medichnogo ogliadacha CNN Sandzhaia Ґupti. Knizhka stala superbestselerom ĭ otrimala shiroke viznannia v bagatʹokh kraїnakh. P'iatero khіrurgіv, kozhen — iaskrava, svoєrіdna ta silʹna osobistіstʹ, vedutʹ povsiakdennu borotʹbu zі smertiu v odnіĭ іz naĭbіlʹshikh lіkarenʹ SShA. A o shostіĭ ranku v ponedіlok nastaє «chas Kh» — tse chas zagalʹnolіkarnianoї konferentsії, na iakіĭ analіzuiutʹsia neminuchі pomilki і promakhi lіkarіv, bo voni, iak kozhen іz nas,— prosto liudi z usіma їkh slabkostiami, ambіtsіiami, zaplutanimi pochuttiami і problemami. Za romanom «Vazhkiĭ ponedіlok» u 2013 rotsі v SShA buv zniatiĭ odnoĭmenniĭ dramatichniĭ serіal, prodiuserom і stsenaristom iakogo vistupiv laureat odinadtsiati premіĭ «Emmі» Devіd E. Kellі, tvoretsʹ serіalіv «Nadіia Chikago», «IUristi Bostona» ta «Ellі Makbіl».</t>
  </si>
  <si>
    <t>Ґupta, Sandzhaĭ</t>
  </si>
  <si>
    <t>Vazhkiĭ ponedіlok</t>
  </si>
  <si>
    <t>Делілло, Дон</t>
  </si>
  <si>
    <t>Підземний світ</t>
  </si>
  <si>
    <t>Останній великий американський роман ХХ століття, світовий бестселер і визнаний шедевр живого класика Дона Делілло. Своєрідний підсумок доби й авторська версія історії США 1950–1990-х років. На сторінках цього дійсно всеохопного епосу ви зустрінитеся з чорношкірою родиною Коттерів, менеджером на фірмі з утилізації сміття Ніком Шеєм, мисткинею Кларою Сакс, католицькою сестрою Едґар, графітистом Ісмаелєм Муньєсом («Місяшником»), стендап-коміком Ленні Брюсом, директором ФБР Дж. Едґаром Гувером та багатьма іншими. У кожного з них — свої проблеми та мрії. Їхні історії, вигадливо переплетені навколо мандрів бейсбольного м’яча, творять особливий світ, що функціонує за власними законами. Геніальний роман про сміття, ядерну зброю, спорт, мистецтво і політику.</t>
  </si>
  <si>
    <t>DeLillo, Don</t>
  </si>
  <si>
    <t>The underworld</t>
  </si>
  <si>
    <t>http://sentrumbookstore.com/upload/iblock/820/pobycta0wb6bzjsb98yfpu2ywu6auzs6/9786170958266.jpg</t>
  </si>
  <si>
    <t>978-617-09-5826-6</t>
  </si>
  <si>
    <t>Ostannіĭ velikiĭ amerikansʹkiĭ roman KhKh stolіttia, svіtoviĭ bestseler і viznaniĭ shedevr zhivogo klasika Dona Delіllo. Svoєrіdniĭ pіdsumok dobi ĭ avtorsʹka versіia іstorії SShA 1950–1990-kh rokіv. Na storіnkakh tsʹogo dіĭsno vseokhopnogo eposu vi zustrіnitesia z chornoshkіroiu rodinoiu Kotterіv, menedzherom na fіrmі z utilіzatsії smіttia Nіkom Sheєm, mistkineiu Klaroiu Saks, katolitsʹkoiu sestroiu Edґar, grafіtistom Іsmaelєm Munʹєsom («Mіsiashnikom»), stendap-komіkom Lennі Briusom, direktorom FBR Dzh. Edґarom Guverom ta bagatʹma іnshimi. U kozhnogo z nikh — svoї problemi ta mrії. Їkhnі іstorії, vigadlivo perepletenі navkolo mandrіv beĭsbolʹnogo m’iacha, tvoriatʹ osobliviĭ svіt, shcho funktsіonuє za vlasnimi zakonami. Genіalʹniĭ roman pro smіttia, iadernu zbroiu, sport, mistetstvo і polіtiku.</t>
  </si>
  <si>
    <t>Delіllo, Don</t>
  </si>
  <si>
    <t>Pіdzemniĭ svіt</t>
  </si>
  <si>
    <t>Етвуд, Марґарет</t>
  </si>
  <si>
    <t>Рік Потопу</t>
  </si>
  <si>
    <t>Адам Перший, лідер Божих Садівників, провістив Безводний Потоп, Божу кару, що має знищити людство. Разом зі своїми прибічниками він з останніх сил намагається врятувати цей приречений світ. Тут панує Корпорація, облаштовують свої ниці оборудки безпринципні КорпБеКошники та корумпована влада, розквітає буйним цвітом генна інженерія, а природа й навіть сама людина стає конструктором, у якому заввиграшки можна змінити будь-яку деталь. Цей світ надто самовпевнений... І от пророцтво збулося. Серед тих небагатьох, хто вижив після катастрофи, дві жінки — Рен, молода танцівниця закритого елітного клубу, і Тобі, одна з Божих Садівниць. А чи врятувалися інші? Друзі, рідні, кохані? І що, як загибель не гірша за перспективу життя у світі після Потопу? Кожен шукає і знаходить свої відповіді.</t>
  </si>
  <si>
    <t>Atwood, Margaret</t>
  </si>
  <si>
    <t>Year Of The Flood</t>
  </si>
  <si>
    <t>Adam the first, the leader of God's gardeners, foreshadowed a Waterless Flood, God's punishment to destroy humanity. Together with his supporters, he is struggling to save this doomed world. It is dominated by a corporation, unprincipled Korpbekoshniki and corrupt authorities equip their low-key transactions, genetic engineering flourishes, and nature and even man himself become a designer in which you can change any detail with a flourish. This world is overconfident... And now the prophecy has come true. Among the few survivors of the disaster are two women — Ren, a young dancer at a closed elite club, and Toby, one of God's gardeners. Did the others escape? Friends, relatives, and loved ones? And what if death is no worse than the prospect of living in the post-Flood world? Everyone searches and finds their own answers.</t>
  </si>
  <si>
    <t>http://sentrumbookstore.com/upload/iblock/def/3v1cnifq0tncwtqrlx43713rd1wail6i/9786171290815.jpg</t>
  </si>
  <si>
    <t>978-617-12-9081-5</t>
  </si>
  <si>
    <t>Adam Pershiĭ, lіder Bozhikh Sadіvnikіv, provіstiv Bezvodniĭ Potop, Bozhu karu, shcho maє znishchiti liudstvo. Razom zі svoїmi pribіchnikami vіn z ostannіkh sil namagaєtʹsia vriatuvati tseĭ prirecheniĭ svіt. Tut panuє Korporatsіia, oblashtovuiutʹ svoї nitsі oborudki bezprintsipnі KorpBeKoshniki ta korumpovana vlada, rozkvіtaє buĭnim tsvіtom genna іnzhenerіia, a priroda ĭ navіtʹ sama liudina staє konstruktorom, u iakomu zavvigrashki mozhna zmіniti budʹ-iaku detalʹ. TSeĭ svіt nadto samovpevneniĭ... І ot prorotstvo zbulosia. Sered tikh nebagatʹokh, khto vizhiv pіslia katastrofi, dvі zhіnki — Ren, moloda tantsіvnitsia zakritogo elіtnogo klubu, і Tobі, odna z Bozhikh Sadіvnitsʹ. A chi vriatuvalisia іnshі? Druzі, rіdnі, kokhanі? І shcho, iak zagibelʹ ne gіrsha za perspektivu zhittia u svіtі pіslia Potopu? Kozhen shukaє і znakhoditʹ svoї vіdpovіdі.</t>
  </si>
  <si>
    <t>Etvud, Marґaret</t>
  </si>
  <si>
    <t>Rіk Potopu</t>
  </si>
  <si>
    <t>Жадан, Сергій</t>
  </si>
  <si>
    <t>Zhadan, Sergey</t>
  </si>
  <si>
    <t>Забужко, Оксана</t>
  </si>
  <si>
    <t>Zabuzhko, Oksana</t>
  </si>
  <si>
    <t>Золотковська, Таіс</t>
  </si>
  <si>
    <t>Zolotkovskaya, Tais</t>
  </si>
  <si>
    <t>Zolotkovsʹka, Taіs</t>
  </si>
  <si>
    <t>Золя, Еміль</t>
  </si>
  <si>
    <t>Пастка</t>
  </si>
  <si>
    <t>«Пастка» – один із найголовніших творів Еміля Золя, в якому письменник повною мірою реалізує свій творчий метод. «Пастка», «найнатуралістичніший» роман в усьому доробку автора, зазнав шаленої критики за відверту фізіологічність і стиль та водночас приніс письменникові світову славу й визнання. Дія твору відбувається в паризькому передмісті середини ХІХ ст. На прикладі однієї родини Золя змальовує побут і проблеми нижчих верств населення тогочасної Франції, показує вплив середовища на людину, говорить про роль жінки в суспільстві, висміює людське невігластво. Відвертість, безкомпромісність, ба навіть жорстокість роману роблять його блискучим літературним артефактом, актуальність якого не тьмяніє й понині.</t>
  </si>
  <si>
    <t>Майстри Світової Прози</t>
  </si>
  <si>
    <t>Видавництво Жупанського</t>
  </si>
  <si>
    <t>Zola, Emile</t>
  </si>
  <si>
    <t>The trap</t>
  </si>
  <si>
    <t>http://sentrumbookstore.com/upload/iblock/d3f/2fa56dorulri2qgx3n1wfjndaj58wrd2/9786177585304.jpg</t>
  </si>
  <si>
    <t>978-617-7585-30-4</t>
  </si>
  <si>
    <t>«Pastka» – odin īz naĭgolovnīshikh tvorīv Emīlia Zolia, v iakomu pisʹmennik povnoiu mīroiu realīzuє svīĭ tvorchiĭ metod. «Pastka», «naĭnaturalīstichnīshiĭ» roman v usʹomu dorobku avtora, zaznav shalenoї kritiki za vīdvertu fīzīologīchnīstʹ ī stilʹ ta vodnochas prinīs pisʹmennikovī svītovu slavu ĭ viznannia. Dīia tvoru vīdbuvaєtʹsia v parizʹkomu peredmīstī seredini KhĪKh st. Na prikladī odnīєї rodini Zolia zmalʹovuє pobut ī problemi nizhchikh verstv naselennia togochasnoї Frantsīї, pokazuє vpliv seredovishcha na liudinu, govoritʹ pro rolʹ zhīnki v suspīlʹstvī, vismīiuє liudsʹke nevīglastvo. Vīdvertīstʹ, bezkompromīsnīstʹ, ba navītʹ zhorstokīstʹ romanu robliatʹ ĭogo bliskuchim līteraturnim artefaktom, aktualʹnīstʹ iakogo ne tʹmianīє ĭ poninī.</t>
  </si>
  <si>
    <t>Zolia, Emіlʹ</t>
  </si>
  <si>
    <t>Pastka</t>
  </si>
  <si>
    <t>Іваничук, Роман</t>
  </si>
  <si>
    <t>Вогненні стовпи Роман Іваничук</t>
  </si>
  <si>
    <t>Роман Іваничук (1929—2016) — відомий український письменник, лауреат багатьох літературних премій, серед яких Національна премія України ім. Т. Шевченка. У його творчому доробку близько двадцяти історичних романів, якими письменник заповнював білі плями в нашій історії. Р. Іваничук розширив жанрові межі історичного твору, відкривши перед читачем минувшину, що активізувала національну пам’ять.Тетралогія «Вогненні стовпи» (2006) — це перший в Україні художній твір про історію Української Повстанської Армії (УПА), який, за висловом самого письменника, став спробою «художнього осмислення драматичної історії останніх наших збройних змагань за незалежність». Події твору розгортаються на Прикарпатті, де в горнилі військових дій ворожих армій народжується нова ґенерація українців, здатних захистити свою честь, родину й рідну землю. У центрі тетралогії — розповідь про сім’ю Івана Шинкарука, про участь його синів — письменника Мирона, воїна СС «Галичина», а потім УПА Богдана — та доньки вчительки Юлії у боротьбі за самостійну Україну.</t>
  </si>
  <si>
    <t>Зібрання творів</t>
  </si>
  <si>
    <t>Ivanichuk, Roman</t>
  </si>
  <si>
    <t>Fire pillars Roman Ivanichuk</t>
  </si>
  <si>
    <t>http://sentrumbookstore.com/upload/iblock/d6d/mxk40bx3rdtmzsxg5yf6m7p739qb4c05/9789660391963.jpg</t>
  </si>
  <si>
    <t>978-966-03-9196-3</t>
  </si>
  <si>
    <t>Roman Іvanichuk (1929—2016) — vіdomiĭ ukraїnsʹkiĭ pisʹmennik, laureat bagatʹokh lіteraturnikh premіĭ, sered iakikh Natsіonalʹna premіia Ukraїni іm. T. Shevchenka. U ĭogo tvorchomu dorobku blizʹko dvadtsiati іstorichnikh romanіv, iakimi pisʹmennik zapovniuvav bіlі pliami v nashіĭ іstorії. R. Іvanichuk rozshiriv zhanrovі mezhі іstorichnogo tvoru, vіdkrivshi pered chitachem minuvshinu, shcho aktivіzuvala natsіonalʹnu pam’iatʹ.Tetralogіia «Vognennі stovpi» (2006) — tse pershiĭ v Ukraїnі khudozhnіĭ tvіr pro іstorіiu Ukraїnsʹkoї Povstansʹkoї Armії (UPA), iakiĭ, za vislovom samogo pisʹmennika, stav sproboiu «khudozhnʹogo osmislennia dramatichnoї іstorії ostannіkh nashikh zbroĭnikh zmaganʹ za nezalezhnіstʹ». Podії tvoru rozgortaiutʹsia na Prikarpattі, de v gornilі vіĭsʹkovikh dіĭ vorozhikh armіĭ narodzhuєtʹsia nova ґeneratsіia ukraїntsіv, zdatnikh zakhistiti svoiu chestʹ, rodinu ĭ rіdnu zemliu. U tsentrі tetralogії — rozpovіdʹ pro sіm’iu Іvana Shinkaruka, pro uchastʹ ĭogo sinіv — pisʹmennika Mirona, voїna SS «Galichina», a potіm UPA Bogdana — ta donʹki vchitelʹki IUlії u borotʹbі za samostіĭnu Ukraїnu.</t>
  </si>
  <si>
    <t>Іvanichuk, Roman</t>
  </si>
  <si>
    <t>Vognennі stovpi Roman Іvanichuk</t>
  </si>
  <si>
    <t>Камінський, Андре</t>
  </si>
  <si>
    <t>НАСТУПНОГО РОКУ В ЄРУСАЛИМІ</t>
  </si>
  <si>
    <t>Багатовимірний світ роману стоїть на двох китах: любов і гумор. Цей світ має макро- і мікромасштаби. Тут є Схід і Захід, Америка і Європа, Австро-Угорська й Російська імперії, війна і мир, свобода й неволя, віра й атеїзм, мистецтво і комерція, кохання й ненависть, сім’я і самотність, багатство й бідність, різноманітні ілюзії та їх драматичний крах. А ще це роман про фотографію, фармацевтику, футбол, театр, анархізм і соціалізм. А також про винаходи, старий Станиславів і дівочі мрії. Цей твір історичний, еротичний, феміністичний, єретичний, феєричний...</t>
  </si>
  <si>
    <t>Kaminsky, Andre</t>
  </si>
  <si>
    <t>NEXT YEAR IN JERUSALEM</t>
  </si>
  <si>
    <t>The multidimensional world of the novel is based on two pillars: love and humor. This world has macro and micro scales. There are East and West, America and Europe, Austro-Hungarian and Russian Empires, War and peace, freedom and captivity, faith and atheism, art and Commerce, love and hate, family and loneliness, wealth and poverty, various illusions and their dramatic collapse. It is also a novel about photography, Pharmaceuticals, football, theater, anarchism and socialism. And also about inventions, old Stanislavov and girls ' dreams. This work is historical, erotic, feminist, heretical, enchanting...</t>
  </si>
  <si>
    <t>http://sentrumbookstore.com/upload/iblock/240/jpmjbww33igmyyunumqsj57j9c8rl16g/9786176143314.jpg</t>
  </si>
  <si>
    <t>978-617-614-331-4</t>
  </si>
  <si>
    <t>Bagatovimіrniĭ svіt romanu stoїtʹ na dvokh kitakh: liubov і gumor. TSeĭ svіt maє makro- і mіkromasshtabi. Tut є Skhіd і Zakhіd, Amerika і Єvropa, Avstro-Ugorsʹka ĭ Rosіĭsʹka іmperії, vіĭna і mir, svoboda ĭ nevolia, vіra ĭ ateїzm, mistetstvo і komertsіia, kokhannia ĭ nenavistʹ, sіm’ia і samotnіstʹ, bagatstvo ĭ bіdnіstʹ, rіznomanіtnі іliuzії ta їkh dramatichniĭ krakh. A shche tse roman pro fotografіiu, farmatsevtiku, futbol, teatr, anarkhіzm і sotsіalіzm. A takozh pro vinakhodi, stariĭ Stanislavіv і dіvochі mrії. TSeĭ tvіr іstorichniĭ, erotichniĭ, femіnіstichniĭ, єretichniĭ, feєrichniĭ...</t>
  </si>
  <si>
    <t>Kamіnsʹkiĭ, Andre</t>
  </si>
  <si>
    <t>NASTUPNOGO ROKU V ЄRUSALIMІ</t>
  </si>
  <si>
    <t>Карвер, Реймонд</t>
  </si>
  <si>
    <t>СОБОР</t>
  </si>
  <si>
    <t>Carver, Raymond</t>
  </si>
  <si>
    <t>cathedral</t>
  </si>
  <si>
    <t>http://sentrumbookstore.com/upload/iblock/39e/sd4z4c8a2ncncio82sogw19yf4q2cto1/9786176143543.jpg</t>
  </si>
  <si>
    <t>978-617-614-354-3</t>
  </si>
  <si>
    <t>Karver, Reĭmond</t>
  </si>
  <si>
    <t>SOBOR</t>
  </si>
  <si>
    <t>Каттон, Э.</t>
  </si>
  <si>
    <t>Світила</t>
  </si>
  <si>
    <t>Нова Зеландія середини XIX століття — доба “золотої лихоманки”. У курильній кімнаті готелю містечка Гокітика сходиться химерне товариство — священик, аптекар, секретар суду, редактор газети, двоє китайців, тубілець маорі та інші, щоб обговорити кілька таємничих пригод, які дивним чином збіглися в часі: загадкове зникнення, не менш загадкова смерть, несподівана знахідка в убогій самітницькій хижі... Разом із молодим адвокатом, який щойно прибув до Гокітики, ми опиняємося в гущавині всіх цих дивовижних подій, химерним чином пов’язаних зі “світилами” — положенням зір і планет на небесній сфері. Класичний детектив, містико-філософський трактат, психологічний роман — усе це майстерно переплітається в романі молодої новозеландської письменниці Елінор Каттон, відзначеному Букерівською премією 2013 року.</t>
  </si>
  <si>
    <t>Великий роман</t>
  </si>
  <si>
    <t>Catton, E.</t>
  </si>
  <si>
    <t>Luminaries</t>
  </si>
  <si>
    <t>New Zealand in the middle of the XIX century-the era of the “Gold Rush”. In The Smoking Room of the Gokitika hotel, a strange society — a priest, an apothecary, a court clerk, a newspaper editor, two Chinese people, a Maori native and others-converges to discuss several mysterious adventures that miraculously coincided in time: a mysterious disappearance, an equally mysterious death, an unexpected find in a squalid reclusive Hut... Together with a young lawyer who has just arrived in Gokitika, we find ourselves in the thick of all these amazing events, bizarrely connected with the “luminaries” — the position of stars and planets in the celestial sphere. A classic detective story, a mystical and philosophical treatise, a psychological novel-all this is masterfully intertwined in the novel of the young New Zealand writer Elinor Catton, awarded the Booker Prize in 2013.</t>
  </si>
  <si>
    <t>http://sentrumbookstore.com/upload/iblock/c0c/uzit9ym2fsmigh2s3hfsdppf3jbp7xng/9789669170842.jpg</t>
  </si>
  <si>
    <t>978-966-917-084-2</t>
  </si>
  <si>
    <t>Nova Zelandīia seredini XIX stolīttia — doba “zolotoї likhomanki”. U kurilʹnīĭ kīmnatī goteliu mīstechka Gokītika skhoditʹsia khimerne tovaristvo — sviashchenik, aptekar, sekretar sudu, redaktor gazeti, dvoє kitaĭtsīv, tubīletsʹ maorī ta īnshī, shchob obgovoriti kīlʹka taєmnichikh prigod, iakī divnim chinom zbīglisia v chasī: zagadkove zniknennia, ne mensh zagadkova smertʹ, nespodīvana znakhīdka v ubogīĭ samītnitsʹkīĭ khizhī... Razom īz molodim advokatom, iakiĭ shchoĭno pribuv do Gokītiki, mi opiniaєmosia v gushchavinī vsīkh tsikh divovizhnikh podīĭ, khimernim chinom pov’iazanikh zī “svītilami” — polozhenniam zīr ī planet na nebesnīĭ sferī. Klasichniĭ detektiv, mīstiko-fīlosofsʹkiĭ traktat, psikhologīchniĭ roman — use tse maĭsterno pereplītaєtʹsia v romanī molodoї novozelandsʹkoї pisʹmennitsī Elīnor Katton, vīdznachenomu Bukerīvsʹkoiu premīєiu 2013 roku.</t>
  </si>
  <si>
    <t>Katton, Ė.</t>
  </si>
  <si>
    <t>Svіtila</t>
  </si>
  <si>
    <t>Кім, Е.</t>
  </si>
  <si>
    <t>Міракл-Крік</t>
  </si>
  <si>
    <t>«Міракл-Крік» — яскравий дебют американки корейського походження Енджі Кім. Детективний роман, що не відпускає до останньої сторінки. Авторка запрошує читача взяти участь у розслідуванні таємничого злочину, стати свідком перехресних допитів і судових баталій, де прокурор і адвокатка ведуть запеклу гру, на кону якої життя матері, звинуваченої у вбивстві власної дитини. Але закручений сюжет — це лише одна зі складових успіху роману. Енджі Кім як ніхто розуміється на міжрасових проблемах і, що іще цінніше, на проблемах сімей, які виховують дітей з особливими потребами. Вона з неймовірною правдивістю показує світ, де жертовна любов тісно переплітається із втомою, заздрістю, соромом і навіть ненавистю. Це гостра й щемлива історія, яка не залишить байдужим нікого.</t>
  </si>
  <si>
    <t>Суперроман</t>
  </si>
  <si>
    <t>Who, E.</t>
  </si>
  <si>
    <t>Miracle Creek</t>
  </si>
  <si>
    <t>Miracle Creek is the bright debut of Korean-American Angie Kim. A detective novel that doesn't let go until the last page. The author invites the reader to take part in the investigation of a mysterious crime, witness cross-examinations and legal battles, where the prosecutor and lawyer are engaged in a fierce game, at stake of which is the life of a mother accused of murdering her own child. But the twisted plot is only one of the components of the success of the novel. Angie Kim understands interracial issues more than anyone else and, even more importantly, the problems of families raising children with special needs. It shows with incredible truthfulness a world where sacrificial love is closely intertwined with fatigue, envy, shame and even hatred. This is a sharp and painful story that will not leave anyone indifferent.</t>
  </si>
  <si>
    <t>http://sentrumbookstore.com/upload/iblock/e99/u2u7b3hc1082qw0s2k4nuvmmkif9dbxy/9789669175335.jpg</t>
  </si>
  <si>
    <t>978-966-917-533-5</t>
  </si>
  <si>
    <t>«Mīrakl-Krīk» — iaskraviĭ debiut amerikanki koreĭsʹkogo pokhodzhennia Endzhī Kīm. Detektivniĭ roman, shcho ne vīdpuskaє do ostannʹoї storīnki. Avtorka zaproshuє chitacha vziati uchastʹ u rozslīduvannī taєmnichogo zlochinu, stati svīdkom perekhresnikh dopitīv ī sudovikh batalīĭ, de prokuror ī advokatka vedutʹ zapeklu gru, na konu iakoї zhittia materī, zvinuvachenoї u vbivstvī vlasnoї ditini. Ale zakrucheniĭ siuzhet — tse lishe odna zī skladovikh uspīkhu romanu. Endzhī Kīm iak nīkhto rozumīєtʹsia na mīzhrasovikh problemakh ī, shcho īshche tsīnnīshe, na problemakh sīmeĭ, iakī vikhovuiutʹ dīteĭ z osoblivimi potrebami. Vona z neĭmovīrnoiu pravdivīstiu pokazuє svīt, de zhertovna liubov tīsno pereplītaєtʹsia īz vtomoiu, zazdrīstiu, soromom ī navītʹ nenavistiu. TSe gostra ĭ shchemliva īstorīia, iaka ne zalishitʹ baĭduzhim nīkogo.</t>
  </si>
  <si>
    <t>Kіm, E.</t>
  </si>
  <si>
    <t>Mіrakl-Krіk</t>
  </si>
  <si>
    <t>2019-2022</t>
  </si>
  <si>
    <t>Рідне</t>
  </si>
  <si>
    <t>Колґан, Дж.</t>
  </si>
  <si>
    <t>Маленька книгарня щастя</t>
  </si>
  <si>
    <t>Бібліотеку, в якій багато років працювала Ніна, розформовують. Дівчина втрачає улюблену роботу, що є сенсом її життя — адже вона не уявляє себе без книжок. Що робити? Боротися за місце під сонцем, напитуючи вакансії бібліотекаря в натовпі таких самих шукачів? А може, набратися сміливості та нарешті спробувати втілити давню мрію — відкрити власну пересувну книгарню? І можливо, десь за рогом на Ніну чекають нова домівка, нові друзі та навіть кохання всього її життя… Разом із героїнею роману Дженні Колґан «Маленька книгарня щастя» читач порине в хвилюючу атмосферу щоденних змін, знайомств і свят, яких, здавалося, годі було сподіватися в маленькому шотландському містечку.</t>
  </si>
  <si>
    <t>Coleman, J.</t>
  </si>
  <si>
    <t>Little bookstore of happiness</t>
  </si>
  <si>
    <t>http://sentrumbookstore.com/upload/iblock/25c/332la92kouvtgxhyu7h7l3wxnstwkkhu/9789669175977.jpg</t>
  </si>
  <si>
    <t>978-966-917-597-7</t>
  </si>
  <si>
    <t>Bīblīoteku, v iakīĭ bagato rokīv pratsiuvala Nīna, rozformovuiutʹ. Dīvchina vtrachaє uliublenu robotu, shcho є sensom її zhittia — adzhe vona ne uiavliaє sebe bez knizhok. Shcho robiti? Borotisia za mīstse pīd sontsem, napituiuchi vakansīї bīblīotekaria v natovpī takikh samikh shukachīv? A mozhe, nabratisia smīlivostī ta nareshtī sprobuvati vtīliti davniu mrīiu — vīdkriti vlasnu peresuvnu knigarniu? Ī mozhlivo, desʹ za rogom na Nīnu chekaiutʹ nova domīvka, novī druzī ta navītʹ kokhannia vsʹogo її zhittia… Razom īz geroїneiu romanu Dzhennī Kolґan «Malenʹka knigarnia shchastia» chitach porine v khviliuiuchu atmosferu shchodennikh zmīn, znaĭomstv ī sviat, iakikh, zdavalosia, godī bulo spodīvatisia v malenʹkomu shotlandsʹkomu mīstechku.</t>
  </si>
  <si>
    <t>Kolґan, Dzh.</t>
  </si>
  <si>
    <t>Malenʹka knigarnia shchastia</t>
  </si>
  <si>
    <t>Коупленд, Дуглас</t>
  </si>
  <si>
    <t>Гравець 1: що з нами станеться</t>
  </si>
  <si>
    <t>Скільки потрібно часу, щоб життя людини повністю змінилося? А кількох людей? А всього людства? Дуглас Коупленд пропонує свій варіант і показує, що може статися лише за п’ять годин. Рік — бармен-невдаха. Люк — пастор-утікач. Рейчел намагається знайти когось, хто може стати батьком її дитини. Карен приїхала на інтернет-побачення з Ворреном, який нікому не подобається. Ще є сучасний проповідник, що вміє красиво говорити і спритно виманювати гроші. І є неймовірна, жахлива катастрофа, яку неможливо пояснити з невеличкого коктейльного бару, де зникли Інтернет, електрика і вода. І від усіх небезпек захищають лише поспіхом забарикадовані двері. За ці п’ять годин герої переосмислять усе своє життя, відкриють у собі нові, ще досі невідомі почуття і, можливо, Бога. Зрештою, що таке Бог для купки людських створінь перед обличчям кінця світу?</t>
  </si>
  <si>
    <t>Copeland, Douglas</t>
  </si>
  <si>
    <t>Player 1: What will happen to us</t>
  </si>
  <si>
    <t>How long does it take for a person's life to completely change? And a few people? And all of humanity? Douglas Copeland offers his own version and shows what can happen in just five hours. Rick is a loser bartender. Luke is a runaway pastor. Rachel is trying to find someone who can be the father of her child. Karen came on an online date with Warren, who no one likes. There is also a modern preacher who can speak beautifully and deftly extort money. And there is an incredible, terrible disaster that cannot be explained from a small cocktail bar, where the internet, electricity and water disappeared. And only barricaded doors protect you from all dangers in a hurry. During these five hours, the characters will rethink their entire lives, discover new, hitherto unknown feelings and, possibly, God. After all, what is God for a bunch of human creatures in the face of the end of the world?</t>
  </si>
  <si>
    <t>http://sentrumbookstore.com/upload/iblock/a8b/s95z835000xn8ymderodb06jf90ri2yz/9786170960771.jpg</t>
  </si>
  <si>
    <t>978-617-09-6077-1</t>
  </si>
  <si>
    <t>Skіlʹki potrіbno chasu, shchob zhittia liudini povnіstiu zmіnilosia? A kіlʹkokh liudeĭ? A vsʹogo liudstva? Duglas Kouplend proponuє svіĭ varіant і pokazuє, shcho mozhe statisia lishe za p’iatʹ godin. Rіk — barmen-nevdakha. Liuk — pastor-utіkach. Reĭchel namagaєtʹsia znaĭti kogosʹ, khto mozhe stati batʹkom її ditini. Karen priїkhala na іnternet-pobachennia z Vorrenom, iakiĭ nіkomu ne podobaєtʹsia. Shche є suchasniĭ propovіdnik, shcho vmіє krasivo govoriti і spritno vimaniuvati groshі. І є neĭmovіrna, zhakhliva katastrofa, iaku nemozhlivo poiasniti z nevelichkogo kokteĭlʹnogo baru, de znikli Іnternet, elektrika і voda. І vіd usіkh nebezpek zakhishchaiutʹ lishe pospіkhom zabarikadovanі dverі. Za tsі p’iatʹ godin geroї pereosmisliatʹ use svoє zhittia, vіdkriiutʹ u sobі novі, shche dosі nevіdomі pochuttia і, mozhlivo, Boga. Zreshtoiu, shcho take Bog dlia kupki liudsʹkikh stvorіnʹ pered oblichchiam kіntsia svіtu?</t>
  </si>
  <si>
    <t>Kouplend, Duglas</t>
  </si>
  <si>
    <t>Gravetsʹ 1: shcho z nami stanetʹsia</t>
  </si>
  <si>
    <t>Леруа, Жіль</t>
  </si>
  <si>
    <t>Пісня Алабами</t>
  </si>
  <si>
    <t>Роман Жіля Леруа «Пісня Алабами» написаний від особи Зельди Фітцджеральд, дружини Френсіса Скотта Фітцджеральда. У 20-х роках ці двоє були найталановитішою і найвідомішою парою в США, що існувала «поза межами». Він — видатний письменник, вона — його доля, суперниця, муза, а також і «злий геній», як вважали деякі. Але Жіль Леруа у своїй книзі переконливо довів, що саме Зельда була жертвою, а Френсіс Скотт — її багаторічним нещадним катом. У 2007 році ця книга принесла авторові Гонкурівську премію — найвищу літературну нагороду Франції.</t>
  </si>
  <si>
    <t>Leroy, Gilles</t>
  </si>
  <si>
    <t>Alabama Song</t>
  </si>
  <si>
    <t>http://sentrumbookstore.com/upload/iblock/b3d/47t91rscerx2pd4exlkio4yfxdnr73e2/9786170933850.jpg</t>
  </si>
  <si>
    <t>978-617-09-3385-0</t>
  </si>
  <si>
    <t>Roman Zhіlia Lerua «Pіsnia Alabami» napisaniĭ vіd osobi Zelʹdi Fіttsdzheralʹd, druzhini Frensіsa Skotta Fіttsdzheralʹda. U 20-kh rokakh tsі dvoє buli naĭtalanovitіshoiu і naĭvіdomіshoiu paroiu v SShA, shcho іsnuvala «poza mezhami». Vіn — vidatniĭ pisʹmennik, vona — ĭogo dolia, supernitsia, muza, a takozh і «zliĭ genіĭ», iak vvazhali deiakі. Ale Zhіlʹ Lerua u svoїĭ knizі perekonlivo dovіv, shcho same Zelʹda bula zhertvoiu, a Frensіs Skott — її bagatorіchnim neshchadnim katom. U 2007 rotsі tsia kniga prinesla avtorovі Gonkurіvsʹku premіiu — naĭvishchu lіteraturnu nagorodu Frantsії.</t>
  </si>
  <si>
    <t>Lerua, Zhіlʹ</t>
  </si>
  <si>
    <t>Pіsnia Alabami</t>
  </si>
  <si>
    <t>Ловсон, Мері</t>
  </si>
  <si>
    <t>Кінець дороги</t>
  </si>
  <si>
    <t>Діапазон подій у романі Мері Ловсон воістину неосяжний — від славнозвісної «срібної лихоманки» в канадській провінції Онтаріо на початку ХХ століття до Лондона через 60 років. Письменниця з надзвичайною точністю описує нюанси й перипетії в житті великої родини, усі члени якої сповнені суперечливих прагнень, та не наважуються знехтувати своїм обов’язком стосовно одне одного. Це тонка, іронічна і вдумлива проза, справжня «сімейна сага» для поціновувачів глибоких романів.</t>
  </si>
  <si>
    <t>2018-2022</t>
  </si>
  <si>
    <t>Lovson, Mary</t>
  </si>
  <si>
    <t>End of the road</t>
  </si>
  <si>
    <t>http://sentrumbookstore.com/upload/iblock/8c2/l3oihjdpuzpskt2gbraocz71ldycyep4/9786170938473.jpg</t>
  </si>
  <si>
    <t>978-617-09-3847-3</t>
  </si>
  <si>
    <t>Dіapazon podіĭ u romanі Merі Lovson voіstinu neosiazhniĭ — vіd slavnozvіsnoї «srіbnoї likhomanki» v kanadsʹkіĭ provіntsії Ontarіo na pochatku KhKh stolіttia do Londona cherez 60 rokіv. Pisʹmennitsia z nadzvichaĭnoiu tochnіstiu opisuє niuansi ĭ peripetії v zhittі velikoї rodini, usі chleni iakoї spovnenі superechlivikh pragnenʹ, ta ne navazhuiutʹsia znekhtuvati svoїm obov’iazkom stosovno odne odnogo. TSe tonka, іronіchna і vdumliva proza, spravzhnia «sіmeĭna saga» dlia potsіnovuvachіv glibokikh romanіv.</t>
  </si>
  <si>
    <t>Lovson, Merі</t>
  </si>
  <si>
    <t>Kіnetsʹ dorogi</t>
  </si>
  <si>
    <t>Лущевська, Оксана</t>
  </si>
  <si>
    <t>Це тиха ніч, мій астронавте</t>
  </si>
  <si>
    <t>«Це тиха ніч, мій астронавте» – коротка повість, у формі дитячого щоденника. Головна героїня – семирічна дівчинка Ія, вона записує нотатки впродовж перших десяти днів російського вторгнення в Україну. В оповіді є деталі повсякденного життя Ії під час війни, її турботи, мрії та переконання. Нотатки Ії – різноманітні емоцій: від страху до розгубленості, від радості до відчаю. Юні читачі дізнаються, як міняється Ієне життя, і хто допомагає їй триматися у цей складний час, коли історія повторюється і змінюється назавжди. В книжці ще є вигаданий астронавт, який допомагає Ії триматися. Іїн щоденник починається 24 лютого і триває до 5 березня, ілюструючи перші 10 днів війни'.</t>
  </si>
  <si>
    <t>Lushchevskaya, Oksana</t>
  </si>
  <si>
    <t>It's a quiet night, my astronaut</t>
  </si>
  <si>
    <t>http://sentrumbookstore.com/upload/iblock/29a/x4k03bj5rk3gs98diao8jqzdyq8193h4/9786178012564.jpg</t>
  </si>
  <si>
    <t>978-617-8012-56-4</t>
  </si>
  <si>
    <t>«TSe tikha nіch, mіĭ astronavte» – korotka povіstʹ, u formі ditiachogo shchodennika. Golovna geroїnia – semirіchna dіvchinka Іia, vona zapisuє notatki vprodovzh pershikh desiati dnіv rosіĭsʹkogo vtorgnennia v Ukraїnu. V opovіdі є detalі povsiakdennogo zhittia Ії pіd chas vіĭni, її turboti, mrії ta perekonannia. Notatki Ії – rіznomanіtnі emotsіĭ: vіd strakhu do rozgublenostі, vіd radostі do vіdchaiu. IUnі chitachі dіznaiutʹsia, iak mіniaєtʹsia Ієne zhittia, і khto dopomagaє їĭ trimatisia u tseĭ skladniĭ chas, koli іstorіia povtoriuєtʹsia і zmіniuєtʹsia nazavzhdi. V knizhtsі shche є vigadaniĭ astronavt, iakiĭ dopomagaє Ії trimatisia. Іїn shchodennik pochinaєtʹsia 24 liutogo і trivaє do 5 bereznia, іliustruiuchi pershі 10 dnіv vіĭni'.</t>
  </si>
  <si>
    <t>Lushchevsʹka, Oksana</t>
  </si>
  <si>
    <t>TSe tikha nіch, mіĭ astronavte</t>
  </si>
  <si>
    <t>Люко, Дашвар</t>
  </si>
  <si>
    <t>РАЙ. центр</t>
  </si>
  <si>
    <t>Перевидання роману в новій обкладинці! Від «Золотої письменниці України» та найуспішнішого автора КСД Помешкання в центрі мегаполісу, навчання в престижному виші, роман з багатієм — для провінціала то межа успішності, ніби опинитись у центрі раю! Заради цього можна поступитися принципами, сховати гордість, збрехати... Але чи є в тому раю — в брендованому одязі, у шикарних офісах та автівках представницького класу — безгрішні душі? Бо тільки безгрішна душа зможе побачити двох вояків гетьмана Петра Дорошенка, які пробудилися через 340 років, щоб відшукати РАЙ.центр.</t>
  </si>
  <si>
    <t>Luko, Dashvar</t>
  </si>
  <si>
    <t>PARADISE. center</t>
  </si>
  <si>
    <t>http://sentrumbookstore.com/upload/iblock/e3d/a77zyydh87iu53v2b7j4l7ghj4pijp36/9786171292826.jpg</t>
  </si>
  <si>
    <t>978-617-12-9282-6</t>
  </si>
  <si>
    <t>Perevidannia romanu v novіĭ obkladintsі! Vіd «Zolotoї pisʹmennitsі Ukraїni» ta naĭuspіshnіshogo avtora KSD Pomeshkannia v tsentrі megapolіsu, navchannia v prestizhnomu vishі, roman z bagatієm — dlia provіntsіala to mezha uspіshnostі, nіbi opinitisʹ u tsentrі raiu! Zaradi tsʹogo mozhna postupitisia printsipami, skhovati gordіstʹ, zbrekhati... Ale chi є v tomu raiu — v brendovanomu odiazі, u shikarnikh ofіsakh ta avtіvkakh predstavnitsʹkogo klasu — bezgrіshnі dushі? Bo tіlʹki bezgrіshna dusha zmozhe pobachiti dvokh voiakіv getʹmana Petra Doroshenka, iakі probudilisia cherez 340 rokіv, shchob vіdshukati RAĬ.tsentr.</t>
  </si>
  <si>
    <t>Liuko, Dashvar</t>
  </si>
  <si>
    <t>RAĬ. tsentr</t>
  </si>
  <si>
    <t>Маркес, Габріель</t>
  </si>
  <si>
    <t>Marquez, Gabriel</t>
  </si>
  <si>
    <t>Markes, Gabrіelʹ</t>
  </si>
  <si>
    <t>Мілєнко, Єрґович</t>
  </si>
  <si>
    <t>ВОЛҐА, ВОЛҐА</t>
  </si>
  <si>
    <t>Це історія про болючу самотність людини, про віру і втрату_ роман про автомобіль і його водія, який у соціалістичній Юґославії вірить в Аллаха так само щиро, як у комуністичні ідеали. Написана як детектив, «Волґа, Волґа» виходить далеко поза межі цього жанру, вкотре доводячи, що Єрґович уміє зазирнути в найглибші закамарки людської психіки і душі.</t>
  </si>
  <si>
    <t>Milenko, Yergovich</t>
  </si>
  <si>
    <t>VOLGA, VOLGA</t>
  </si>
  <si>
    <t>http://sentrumbookstore.com/upload/iblock/533/65x878rwoqrxetgny0kacxe2f4dv8y0w/9786176143383.jpg</t>
  </si>
  <si>
    <t>978-617-614-338-3</t>
  </si>
  <si>
    <t>TSe іstorіia pro boliuchu samotnіstʹ liudini, pro vіru і vtratu_ roman pro avtomobіlʹ і ĭogo vodіia, iakiĭ u sotsіalіstichnіĭ IUґoslavії vіritʹ v Allakha tak samo shchiro, iak u komunіstichnі іdeali. Napisana iak detektiv, «Volґa, Volґa» vikhoditʹ daleko poza mezhі tsʹogo zhanru, vkotre dovodiachi, shcho Єrґovich umіє zazirnuti v naĭglibshі zakamarki liudsʹkoї psikhіki і dushі.</t>
  </si>
  <si>
    <t>Mіlєnko, Єrґovich</t>
  </si>
  <si>
    <t>VOLҐA, VOLҐA</t>
  </si>
  <si>
    <t>Мілошевський, З.</t>
  </si>
  <si>
    <t>Безцінний</t>
  </si>
  <si>
    <t>Milosevski, Z.</t>
  </si>
  <si>
    <t>Priceless</t>
  </si>
  <si>
    <t>http://sentrumbookstore.com/upload/iblock/210/neiff4q33mtidg8ussv69eztxqu5ph4v/9789669170750.jpg</t>
  </si>
  <si>
    <t>978-966-917-075-0</t>
  </si>
  <si>
    <t>Mіloshevsʹkiĭ, Z.</t>
  </si>
  <si>
    <t>Beztsіnniĭ</t>
  </si>
  <si>
    <t>Міньє, Бернар</t>
  </si>
  <si>
    <t>М, край прірви Бернар Міньє</t>
  </si>
  <si>
    <t>Мойру Шевальє, молоду француженку, запросили на роботу в китайську транснаціональну компанію високих технологій 'Мін', розташовану в Гонконгу. Вона має взяти участь у створенні чатбота – програми штучного інтелекту, яка не тільки надаватиме користувачам правильні відповіді на всі запитання, а й упереджуватиме їхні бажання. Зрозуміло, така інновація визначатиме майбутнє гігантів всесвітнього павутиння: той, хто зможе створити кращу програму, диктуватиме стандарти життя на планеті. Робота захоплива, проте оповита численними таємницями, на сторожі яких стоїть потужна охоронна служба дослідницького центру. Не набагато спокійніше життя й у самому Гонконгу, де з рідкісним садизмом лютує серійний убивця, вкорочуючи віку молодим жінкам. Усі жертви мають дещо спільне: свого часу працювали в компанії 'Мін'...</t>
  </si>
  <si>
    <t>Бест</t>
  </si>
  <si>
    <t>Mignet, Bernard</t>
  </si>
  <si>
    <t>M, the edge of the abyss by Bernard Mignier</t>
  </si>
  <si>
    <t>Moira Chevalier, a young French woman, was invited to work for the Chinese multinational high-tech company Ming, located in Hong Kong. It should take part in the creation of a chatbot – an artificial intelligence program that will not only provide users with the correct answers to all questions, but also preclude their desires. Of course, such an innovation will determine the future of the Giants of the World Wide Web: whoever can create the best program will dictate the standards of life on the planet. The work is fascinating, but shrouded in numerous secrets, which are guarded by a powerful security service of the research center. Life is not much quieter in Hong Kong itself, where a serial killer rages with rare sadism, shortening the age of young women. All the victims have something in common: they once worked for the Min company...</t>
  </si>
  <si>
    <t>http://sentrumbookstore.com/upload/iblock/5f0/ymqkjt3os13mt30xll0uur9arjipz4h1/9789660395688.jpg</t>
  </si>
  <si>
    <t>978-966-03-9568-8</t>
  </si>
  <si>
    <t>Moĭru Shevalʹє, molodu frantsuzhenku, zaprosili na robotu v kitaĭsʹku transnatsіonalʹnu kompanіiu visokikh tekhnologіĭ 'Mіn', roztashovanu v Gonkongu. Vona maє vziati uchastʹ u stvorennі chatbota – programi shtuchnogo іntelektu, iaka ne tіlʹki nadavatime koristuvacham pravilʹnі vіdpovіdі na vsі zapitannia, a ĭ uperedzhuvatime їkhnі bazhannia. Zrozumіlo, taka іnnovatsіia viznachatime maĭbutnє gіgantіv vsesvіtnʹogo pavutinnia: toĭ, khto zmozhe stvoriti krashchu programu, diktuvatime standarti zhittia na planetі. Robota zakhopliva, prote opovita chislennimi taєmnitsiami, na storozhі iakikh stoїtʹ potuzhna okhoronna sluzhba doslіdnitsʹkogo tsentru. Ne nabagato spokіĭnіshe zhittia ĭ u samomu Gonkongu, de z rіdkіsnim sadizmom liutuє serіĭniĭ ubivtsia, vkorochuiuchi vіku molodim zhіnkam. Usі zhertvi maiutʹ deshcho spіlʹne: svogo chasu pratsiuvali v kompanії 'Mіn'...</t>
  </si>
  <si>
    <t>Mіnʹє, Bernar</t>
  </si>
  <si>
    <t>M, kraĭ prіrvi Bernar Mіnʹє</t>
  </si>
  <si>
    <t>Натт-о-Даґ, Ніклас</t>
  </si>
  <si>
    <t>Nutt-O-Dag, Niklas</t>
  </si>
  <si>
    <t>http://sentrumbookstore.com/upload/iblock/fc4/05fp3ckx74zt8va3lmsi2ef83ypnkj54/9786170959416.jpg</t>
  </si>
  <si>
    <t>978-617-09-5941-6</t>
  </si>
  <si>
    <t>Natt-o-Daґ, Nіklas</t>
  </si>
  <si>
    <t>Наш Формат</t>
  </si>
  <si>
    <t>Пінчон, Томас</t>
  </si>
  <si>
    <t>Веселка тяжіння</t>
  </si>
  <si>
    <t>«Веселка тяжіння» – один з найзаплутаніших американських романів і водночас один із найвпливовіших, стиль якого імітували навіть ті письменники, що його так і недочитали. Справжній «міцний горішок» для прихильників інтелектуальної літератури, текст, що довго не впускає у свій світ, а потім довго не відпускає з нього. Багатолюдний, мультирівневий, політематичний, герметичний, гуманістичний і ліричний. Роман, справжнім героєм якого є ракета «Фау-2», що вилітає на перших сторінках і долітає до читачів в останньому абзаці, проте почути її не буде жодної змоги, адже вона випереджає звук, а ви будете надто захоплені читанням.</t>
  </si>
  <si>
    <t>Rainbow of attraction</t>
  </si>
  <si>
    <t>http://sentrumbookstore.com/upload/iblock/fbe/z2p4ol1nwv1ptvm49xcp7jesct34eaxu/9786177585335.jpg</t>
  </si>
  <si>
    <t>978-617-7585-33-5</t>
  </si>
  <si>
    <t>«Veselka tiazhīnnia» – odin z naĭzaplutanīshikh amerikansʹkikh romanīv ī vodnochas odin īz naĭvplivovīshikh, stilʹ iakogo īmītuvali navītʹ tī pisʹmenniki, shcho ĭogo tak ī nedochitali. Spravzhnīĭ «mītsniĭ gorīshok» dlia prikhilʹnikīv īntelektualʹnoї līteraturi, tekst, shcho dovgo ne vpuskaє u svīĭ svīt, a potīm dovgo ne vīdpuskaє z nʹogo. Bagatoliudniĭ, mulʹtirīvneviĭ, polītematichniĭ, germetichniĭ, gumanīstichniĭ ī līrichniĭ. Roman, spravzhnīm geroєm iakogo є raketa «Fau-2», shcho vilītaє na pershikh storīnkakh ī dolītaє do chitachīv v ostannʹomu abzatsī, prote pochuti її ne bude zhodnoї zmogi, adzhe vona viperedzhaє zvuk, a vi budete nadto zakhoplenī chitanniam.</t>
  </si>
  <si>
    <t>Pіnchon, Tomas</t>
  </si>
  <si>
    <t>Veselka tiazhіnnia</t>
  </si>
  <si>
    <t>Ремарк, Еріх</t>
  </si>
  <si>
    <t>Іскра життя</t>
  </si>
  <si>
    <t>Березень 1945-го. Концтабір Меллерн вважається дуже гуманним: тут немає газових камер. Але щоденно смерть від голоду, знущань, хвороб забирає сотні тих, у кого замість імен — лише номер. Відчайдушне передчуття скорого звільнення об’єднує змучених мешканців Малого табору. Вижити повинен хоч хтось. Аби не забути. Аби розповісти правду. Аби знайти сили розпочати все наново, пам’ятаючи про ті іскри життя, які згасли назавжди...Про автора:Еріх Марія Ремарк — один з найвідоміших письменників ХХ століття. Його антивоєнні романи «На західному фронті без змін», «Три товариші», «Тріумфальна арка» є справжніми світовими сенсаціями, що не втрачають актуальності й до сьогодні. Поруч із Гемінґвеєм та Олдінґтоном Ремарк — одна з культових постатей літературної течії «втраченого покоління».</t>
  </si>
  <si>
    <t>Remarque, Erich</t>
  </si>
  <si>
    <t>Spark of life</t>
  </si>
  <si>
    <t>http://sentrumbookstore.com/upload/iblock/11e/ibb1z4zf1bnvenoq2yyfyuh2w0gy14uw/9786171289239.jpg</t>
  </si>
  <si>
    <t>978-617-12-8923-9</t>
  </si>
  <si>
    <t>Berezenʹ 1945-go. Kontstabіr Mellern vvazhaєtʹsia duzhe gumannim: tut nemaє gazovikh kamer. Ale shchodenno smertʹ vіd golodu, znushchanʹ, khvorob zabiraє sotnі tikh, u kogo zamіstʹ іmen — lishe nomer. Vіdchaĭdushne peredchuttia skorogo zvіlʹnennia ob’єdnuє zmuchenikh meshkantsіv Malogo taboru. Vizhiti povinen khoch khtosʹ. Abi ne zabuti. Abi rozpovіsti pravdu. Abi znaĭti sili rozpochati vse nanovo, pam’iataiuchi pro tі іskri zhittia, iakі zgasli nazavzhdi...Pro avtora:Erіkh Marіia Remark — odin z naĭvіdomіshikh pisʹmennikіv KhKh stolіttia. Ĭogo antivoєnnі romani «Na zakhіdnomu frontі bez zmіn», «Tri tovarishі», «Trіumfalʹna arka» є spravzhnіmi svіtovimi sensatsіiami, shcho ne vtrachaiutʹ aktualʹnostі ĭ do sʹogodnі. Poruch іz Gemіnґveєm ta Oldіnґtonom Remark — odna z kulʹtovikh postateĭ lіteraturnoї techії «vtrachenogo pokolіnnia».</t>
  </si>
  <si>
    <t>Remark, Erіkh</t>
  </si>
  <si>
    <t>Іskra zhittia</t>
  </si>
  <si>
    <t>Повернення</t>
  </si>
  <si>
    <t>Вони повернулися з війни. Вони вижили. І тепер треба жити далі. Звичайний солдат німецької армії Ернст Біркгольц та його товариші мають звикати до мирного світу. Покалічені війною, з ампутованими кінцівками та деформованими душами, вони розуміють: усе, що було важливим колись, втратило значення. Попри страх, безнадію, самотність колишні солдати намагаються шукати новий сенс життя. Але не в кожного буде шанс почати все спочатку. Так, вони повернулися з війни. Та чи закінчилася вона для них остаточно?..</t>
  </si>
  <si>
    <t>Return</t>
  </si>
  <si>
    <t>They came back from the war. They survived. And now we have to move on. An ordinary soldier of the German army, Ernst Birkholz, and his comrades must get used to a peaceful world. Crippled by war, with amputated limbs and deformed souls, they understand that everything that was once important has lost its meaning. Despite fear, hopelessness, and loneliness, former soldiers try to find a new meaning in life. But not everyone will have a chance to start all over again. Yes, they came back from the war. But is it over for them completely?..</t>
  </si>
  <si>
    <t>http://sentrumbookstore.com/upload/iblock/c80/hfqqp4d1knuv6cwg150os2rmmb29gs7q/9786171292727.jpg</t>
  </si>
  <si>
    <t>978-617-12-9272-7</t>
  </si>
  <si>
    <t>Voni povernulisia z vіĭni. Voni vizhili. І teper treba zhiti dalі. Zvichaĭniĭ soldat nіmetsʹkoї armії Ernst Bіrkgolʹts ta ĭogo tovarishі maiutʹ zvikati do mirnogo svіtu. Pokalіchenі vіĭnoiu, z amputovanimi kіntsіvkami ta deformovanimi dushami, voni rozumіiutʹ: use, shcho bulo vazhlivim kolisʹ, vtratilo znachennia. Popri strakh, beznadіiu, samotnіstʹ kolishnі soldati namagaiutʹsia shukati noviĭ sens zhittia. Ale ne v kozhnogo bude shans pochati vse spochatku. Tak, voni povernulisia z vіĭni. Ta chi zakіnchilasia vona dlia nikh ostatochno?..</t>
  </si>
  <si>
    <t>Povernennia</t>
  </si>
  <si>
    <t>Ренберґ, Туре</t>
  </si>
  <si>
    <t>Книга Толлак Інґеборґи</t>
  </si>
  <si>
    <t>Толлак — чоловік, повністю зітканий із протиріч: гордий, лютий, сповнений злості, пристрасний та меланхолійний. Він день за днем проклинає світ, який давним-давно втратив для нього сенс. І день за днем подумки розмовляє з дружиною Інґеборґою, яка загадково зникла багато років тому.</t>
  </si>
  <si>
    <t>Renberg, Tour</t>
  </si>
  <si>
    <t>Tollac Ingeborg's Book</t>
  </si>
  <si>
    <t>Tollac is a man made entirely of contradictions: proud, fierce, full of anger, passionate and melancholic. Day after day, he curses a world that has long since lost its meaning to him. And day after day, he mentally talks to his wife Ingeborg, who mysteriously disappeared many years ago.</t>
  </si>
  <si>
    <t>http://sentrumbookstore.com/upload/iblock/e38/1vhrh2ye0tr07hk0km731o1k57pi777l/9789664480342.jpg</t>
  </si>
  <si>
    <t>978-966-448-034-2</t>
  </si>
  <si>
    <t>Tollak — cholovіk, povnіstiu zіtkaniĭ іz protirіch: gordiĭ, liutiĭ, spovneniĭ zlostі, pristrasniĭ ta melankholіĭniĭ. Vіn denʹ za dnem proklinaє svіt, iakiĭ davnim-davno vtrativ dlia nʹogo sens. І denʹ za dnem podumki rozmovliaє z druzhinoiu Іnґeborґoiu, iaka zagadkovo znikla bagato rokіv tomu.</t>
  </si>
  <si>
    <t>Renberґ, Ture</t>
  </si>
  <si>
    <t>Kniga Tollak Іnґeborґi</t>
  </si>
  <si>
    <t>Салліван, М.</t>
  </si>
  <si>
    <t>Під багряним небом</t>
  </si>
  <si>
    <t>Лауреат літературних премій, історик, прозаїк і поет Пітер Акройд веде нас Лондоном у подорож — історичну, географічну, часом уявну. Постійно змінюючи напрям руху з минулого на сьогодення, Акройд, цей надзвичайно професійний і пишномовний гід, описує епохи чуми та епідемій, пожеж і повеней, розповідає про злочини й покарання, про секс у великому місті та багато інших неймовірних речей. Автор оживляє перед читачем незмінно мінливі столичні вулиці, показує, що лежить у людей під ногами та витає над їхніми головами. Його біографія Лондона сповнена цікавих історій, маловідомих фактів і життєвої енергії, притаманної власне самому місту.</t>
  </si>
  <si>
    <t>СУЧАСНА ПРОЗА</t>
  </si>
  <si>
    <t>Видавнича група КМ-Букс</t>
  </si>
  <si>
    <t>Sullivan, M.</t>
  </si>
  <si>
    <t>Under a crimson sky</t>
  </si>
  <si>
    <t>Literary Award winner, historian, novelist and poet Peter Ackroyd takes us through London on a journey — historical, geographical, sometimes imaginary. Constantly changing the direction of movement from the past to the present, Ackroyd, this extremely professional and pompous guide, describes the era of plagues and epidemics, fires and floods, talks about crimes and punishments, about sex and the city and many other incredible things. The author brings to life before the reader the ever-changing streets of the capital, shows what lies under people's feet and hovers over their heads. His biography of London is full of interesting stories, little-known facts and vital energy inherent in the city itself.</t>
  </si>
  <si>
    <t>http://sentrumbookstore.com/upload/iblock/0e7/meqjk9qktt1cxm1o6e6e11xb4loxgbiw/9789669481603.jpg</t>
  </si>
  <si>
    <t>978-966-948-160-3</t>
  </si>
  <si>
    <t>Laureat lіteraturnikh premіĭ, іstorik, prozaїk і poet Pіter Akroĭd vede nas Londonom u podorozh — іstorichnu, geografіchnu, chasom uiavnu. Postіĭno zmіniuiuchi napriam rukhu z minulogo na sʹogodennia, Akroĭd, tseĭ nadzvichaĭno profesіĭniĭ і pishnomovniĭ gіd, opisuє epokhi chumi ta epіdemіĭ, pozhezh і poveneĭ, rozpovіdaє pro zlochini ĭ pokarannia, pro seks u velikomu mіstі ta bagato іnshikh neĭmovіrnikh recheĭ. Avtor ozhivliaє pered chitachem nezmіnno mіnlivі stolichnі vulitsі, pokazuє, shcho lezhitʹ u liudeĭ pіd nogami ta vitaє nad їkhnіmi golovami. Ĭogo bіografіia Londona spovnena tsіkavikh іstorіĭ, malovіdomikh faktіv і zhittєvoї energії, pritamannoї vlasne samomu mіstu.</t>
  </si>
  <si>
    <t>Sallіvan, M.</t>
  </si>
  <si>
    <t>Pіd bagrianim nebom</t>
  </si>
  <si>
    <t>Сафон, Карлос</t>
  </si>
  <si>
    <t>Вересневі вогні</t>
  </si>
  <si>
    <t>Sapho, Carlos</t>
  </si>
  <si>
    <t>September lights</t>
  </si>
  <si>
    <t>http://sentrumbookstore.com/upload/iblock/934/014tqot9fijpoo3xplfjkn3r8zi5e2je/9786171289338.jpg</t>
  </si>
  <si>
    <t>978-617-12-8933-8</t>
  </si>
  <si>
    <t>Safon, Karlos</t>
  </si>
  <si>
    <t>Veresnevі vognі</t>
  </si>
  <si>
    <t>Туманне місто</t>
  </si>
  <si>
    <t>Misty city</t>
  </si>
  <si>
    <t>http://sentrumbookstore.com/upload/iblock/ad4/8rzfof4e31a4tfxr6lmfk9d4197u57ug/9786171295797.jpg</t>
  </si>
  <si>
    <t>978-617-12-9579-7</t>
  </si>
  <si>
    <t>Tumanne mіsto</t>
  </si>
  <si>
    <t>Стоун, Ірвінг</t>
  </si>
  <si>
    <t>Ван Гог. Жага до життя</t>
  </si>
  <si>
    <t>Хто він, Ван Гог: безумець, що відрізав собі частину вуха, чи темпераментний геній, який змінив наше бачення мистецтва? Його життя було всіяне неприйняттям, крайнощами і протиріччями. Якийсь час Вінсент був пастором, а потім жив із повією, яку називав дружиною. Він міг пройти пішки 70 кілометрів, щоб потрапити на виставку сучасника, і малював від світанку й до темряви під палючим сонцем чи шквальним вітром. За 10 років творчості, які описані на сторінках цієї книжки, Вінсент створив понад 900 картин і 1000 ескізів. Попри художній стиль, твір має документальну точність. Ірвінг Стоун ілюструє творчу натуру Ван Гога найдрібнішими деталями. У романі багато діалогів, які автор відтворив, спираючись на реальні факти із життя Вінсента і його думки, описані в листуванні з рідним братом Тео.</t>
  </si>
  <si>
    <t>Stone, Irving</t>
  </si>
  <si>
    <t>Van Gogh. Thirst for life</t>
  </si>
  <si>
    <t>Who is Van Gogh: the madman who cut off part of his ear, or the temperamental genius who changed our vision of art? His life was littered with rejection, extremes, and contradictions. Vincent was a pastor for a while, and then lived with a prostitute, whom he called his wife. He could walk 70 kilometers to get to the exhibition of his contemporary, and painted from dawn to dark under the scorching sun or squally wind. During the 10 years of creativity described in the pages of this book, Vincent created more than 900 paintings and 1000 sketches. Despite the artistic style, the work has documentary accuracy. Irving Stone illustrates the creative nature of Van Gogh in the smallest detail. The novel contains many dialogues that the author reproduced based on real facts from the life of Vincent and his thoughts described in correspondence with his own brother Theo.</t>
  </si>
  <si>
    <t>http://sentrumbookstore.com/upload/iblock/a54/6te0j3psl23tjdpszhqjq1lsvwqfhevh/9786177863235.jpg</t>
  </si>
  <si>
    <t>978-617-7863-23-5</t>
  </si>
  <si>
    <t>Khto vіn, Van Gog: bezumetsʹ, shcho vіdrіzav sobі chastinu vukha, chi temperamentniĭ genіĭ, iakiĭ zmіniv nashe bachennia mistetstva? Ĭogo zhittia bulo vsіiane nepriĭniattiam, kraĭnoshchami і protirіchchiami. IAkiĭsʹ chas Vіnsent buv pastorom, a potіm zhiv іz povієiu, iaku nazivav druzhinoiu. Vіn mіg proĭti pіshki 70 kіlometrіv, shchob potrapiti na vistavku suchasnika, і maliuvav vіd svіtanku ĭ do temriavi pіd paliuchim sontsem chi shkvalʹnim vіtrom. Za 10 rokіv tvorchostі, iakі opisanі na storіnkakh tsієї knizhki, Vіnsent stvoriv ponad 900 kartin і 1000 eskіzіv. Popri khudozhnіĭ stilʹ, tvіr maє dokumentalʹnu tochnіstʹ. Іrvіng Stoun іliustruє tvorchu naturu Van Goga naĭdrіbnіshimi detaliami. U romanі bagato dіalogіv, iakі avtor vіdtvoriv, spiraiuchisʹ na realʹnі fakti іz zhittia Vіnsenta і ĭogo dumki, opisanі v listuvannі z rіdnim bratom Teo.</t>
  </si>
  <si>
    <t>Stoun, Іrvіng</t>
  </si>
  <si>
    <t>Van Gog. Zhaga do zhittia</t>
  </si>
  <si>
    <t>Тайлер, Енн</t>
  </si>
  <si>
    <t>Рудий на узбіччі</t>
  </si>
  <si>
    <t>«Рудий на узбіччі» — найновіший роман Енн Тайлер, американської письменниці, чиї книги люблять і цінують мільйони читачів на всіх континентах. Його герой Міка Мортімер, сорокарічний холостяк, комп’ютерний експерт і за сумісництвом доглядач багатоквартирного будинку в Балтиморі, веде стабільне, розмірене, проте вельми обмежене життя. Але одного разу вся ця стабільність руйнується — і не тільки тому, що подруга Мікі вирішує покинути його, а й тому, що у дверей оселі героя немов із нізвідки виникає підліток, який стверджує, що він — його син... Глибока, інтимна, повна співчуття, тонкого знання таємниць людського серця і теплого гумору історія про те, що може статися, якщо пощастить побачити світ геть новим поглядом. А ще — про помилки сприйняття, другий шанс, що є в кожного, і незбагненну силі людських зв’язків. У 2020 році «Рудий на узбіччі» був номінований на здобуття Букерівської премії.</t>
  </si>
  <si>
    <t>Tyler, Enn</t>
  </si>
  <si>
    <t>Redhead on the side of the road</t>
  </si>
  <si>
    <t>http://sentrumbookstore.com/upload/iblock/13b/aldgmtnaflq5exxcv1vhjk7zvyfkk8m1/9786170968258.jpg</t>
  </si>
  <si>
    <t>978-617-09-6825-8</t>
  </si>
  <si>
    <t>«Rudiĭ na uzbіchchі» — naĭnovіshiĭ roman Enn Taĭler, amerikansʹkoї pisʹmennitsі, chiї knigi liubliatʹ і tsіnuiutʹ mіlʹĭoni chitachіv na vsіkh kontinentakh. Ĭogo geroĭ Mіka Mortіmer, sorokarіchniĭ kholostiak, komp’iuterniĭ ekspert і za sumіsnitstvom dogliadach bagatokvartirnogo budinku v Baltimorі, vede stabіlʹne, rozmіrene, prote velʹmi obmezhene zhittia. Ale odnogo razu vsia tsia stabіlʹnіstʹ ruĭnuєtʹsia — і ne tіlʹki tomu, shcho podruga Mіkі virіshuє pokinuti ĭogo, a ĭ tomu, shcho u dvereĭ oselі geroia nemov іz nіzvіdki vinikaє pіdlіtok, iakiĭ stverdzhuє, shcho vіn — ĭogo sin... Gliboka, іntimna, povna spіvchuttia, tonkogo znannia taєmnitsʹ liudsʹkogo sertsia і teplogo gumoru іstorіia pro te, shcho mozhe statisia, iakshcho poshchastitʹ pobachiti svіt getʹ novim pogliadom. A shche — pro pomilki spriĭniattia, drugiĭ shans, shcho є v kozhnogo, і nezbagnennu silі liudsʹkikh zv’iazkіv. U 2020 rotsі «Rudiĭ na uzbіchchі» buv nomіnovaniĭ na zdobuttia Bukerіvsʹkoї premії.</t>
  </si>
  <si>
    <t>Taĭler, Enn</t>
  </si>
  <si>
    <t>Rudiĭ na uzbіchchі</t>
  </si>
  <si>
    <t>Турист мимоволі</t>
  </si>
  <si>
    <t>Мейкон Лірі, головний герой роману Енн Тайлер,— неймовірний педант і прихильник «системи» майже в усьому. Він ненавидить подорожувати, але заробляє на життя написанням путівників. Через рік після трагічної загибелі сина-підлітка дружина пропонує Мейкону розлучитися. Саме з цього моменту у героя розпочинається абсолютно нове життя. Він як слід роздивиться своїх родичів, зустріне жінку, яка зачепить його за живе і врешті-решт зробить дуже важливий вибір, що визначить його майбутнє. І все це буде схоже на подорож, від якої турист мимоволі Мейкон Лірі чи не вперше отримає справжнє задоволення...</t>
  </si>
  <si>
    <t>Unwittingly tourist</t>
  </si>
  <si>
    <t>http://sentrumbookstore.com/upload/iblock/ec2/4krbx108bs61vv1u8yvfshjot3bbw322/9786170961549.jpg</t>
  </si>
  <si>
    <t>978-617-09-6154-9</t>
  </si>
  <si>
    <t>Meĭkon Lіrі, golovniĭ geroĭ romanu Enn Taĭler,— neĭmovіrniĭ pedant і prikhilʹnik «sistemi» maĭzhe v usʹomu. Vіn nenaviditʹ podorozhuvati, ale zarobliaє na zhittia napisanniam putіvnikіv. Cherez rіk pіslia tragіchnoї zagibelі sina-pіdlіtka druzhina proponuє Meĭkonu rozluchitisia. Same z tsʹogo momentu u geroia rozpochinaєtʹsia absoliutno nove zhittia. Vіn iak slіd rozdivitʹsia svoїkh rodichіv, zustrіne zhіnku, iaka zachepitʹ ĭogo za zhive і vreshtі-resht zrobitʹ duzhe vazhliviĭ vibіr, shcho viznachitʹ ĭogo maĭbutnє. І vse tse bude skhozhe na podorozh, vіd iakoї turist mimovolі Meĭkon Lіrі chi ne vpershe otrimaє spravzhnє zadovolennia...</t>
  </si>
  <si>
    <t>Turist mimovolі</t>
  </si>
  <si>
    <t>Тільє, Франк</t>
  </si>
  <si>
    <t>Запаморочення</t>
  </si>
  <si>
    <t>Одного разу Жонатан Тув’є прокинувся і виявив себе прикутим до скелі в ущелині, сповненій крижаного холоду. Поряд він побачив свого вірного пса і двох незнайомців. Троє чоловіків розпочали люту боротьбу за виживання, поступово втрачаючи людську подобу. Та найстрашнішим з усього став тягар особистої таємниці кожного з них, ретельно прихованої глибоко всередині… Бездоганно, як завжди у Франка Тільє.</t>
  </si>
  <si>
    <t>Tilly, Frank</t>
  </si>
  <si>
    <t>Vertigo</t>
  </si>
  <si>
    <t>One day Jonathan Tuvier woke up and found himself chained to a rock in a gorge full of freezing cold. Nearby, he saw his faithful dog and two strangers. The three men began a fierce struggle for survival, gradually losing their human form. But the most terrible of all was the burden of each of them's personal secrets, carefully hidden deep inside... flawlessly, as always with Frank Tillier.</t>
  </si>
  <si>
    <t>http://sentrumbookstore.com/upload/iblock/5ab/frei5sbg2d4373sz1qyuj3oebo6veuaj/9786170974792.jpg</t>
  </si>
  <si>
    <t>978-617-09-7479-2</t>
  </si>
  <si>
    <t>Odnogo razu Zhonatan Tuv’є prokinuvsia і viiaviv sebe prikutim do skelі v ushchelinі, spovnenіĭ krizhanogo kholodu. Poriad vіn pobachiv svogo vіrnogo psa і dvokh neznaĭomtsіv. Troє cholovіkіv rozpochali liutu borotʹbu za vizhivannia, postupovo vtrachaiuchi liudsʹku podobu. Ta naĭstrashnіshim z usʹogo stav tiagar osobistoї taєmnitsі kozhnogo z nikh, retelʹno prikhovanoї gliboko vseredinі… Bezdoganno, iak zavzhdi u Franka Tіlʹє.</t>
  </si>
  <si>
    <t>Tіlʹє, Frank</t>
  </si>
  <si>
    <t>Zapamorochennia</t>
  </si>
  <si>
    <t>Тойбін, Колм</t>
  </si>
  <si>
    <t>Завіт Марії</t>
  </si>
  <si>
    <t>«Завіт Марії» — провокативна книга, що справляє незгладиме враження. Літня мати Ісуса, що самотньо живе після розпинання сина, намагається розібратися в подіях, які лягли в основу Нового Завіту. Марія не бажає мати нічого спільного з авторами Євангелій, хоча ті всіляко оберігають її, надали їй притулок і їжу. Вона не згодна з тим, що її син — Син Божий і що його смерть була варта того, щоби прийняти її заради заснування нової релігії. І в той же час вона безжально судить себе.</t>
  </si>
  <si>
    <t>Toibin, Kolm</t>
  </si>
  <si>
    <t>The Covenant Of Mary</t>
  </si>
  <si>
    <t>The covenant of Mary is a provocative book that makes an indelible impression. The elderly mother of Jesus, who lives alone after the crucifixion of her son, tries to understand the events that formed the basis of the New Testament. Mary does not want to have anything to do with the authors of the Gospels, although they protect her in every possible way, gave her shelter and food. She does not agree that her son is the son of God and that his death was worth accepting for the sake of establishing a new religion. And at the same time, she mercilessly judges herself.</t>
  </si>
  <si>
    <t>http://sentrumbookstore.com/upload/iblock/161/no8zppdla4au2goule47po1kh9af7lce/9786170933058.jpg</t>
  </si>
  <si>
    <t>978-617-09-3305-8</t>
  </si>
  <si>
    <t>«Zavіt Marії» — provokativna kniga, shcho spravliaє nezgladime vrazhennia. Lіtnia mati Іsusa, shcho samotnʹo zhive pіslia rozpinannia sina, namagaєtʹsia rozіbratisia v podіiakh, iakі liagli v osnovu Novogo Zavіtu. Marіia ne bazhaє mati nіchogo spіlʹnogo z avtorami Єvangelіĭ, khocha tі vsіliako oberіgaiutʹ її, nadali їĭ pritulok і їzhu. Vona ne zgodna z tim, shcho її sin — Sin Bozhiĭ і shcho ĭogo smertʹ bula varta togo, shchobi priĭniati її zaradi zasnuvannia novoї relіgії. І v toĭ zhe chas vona bezzhalʹno suditʹ sebe.</t>
  </si>
  <si>
    <t>Toĭbіn, Kolm</t>
  </si>
  <si>
    <t>Zavіt Marії</t>
  </si>
  <si>
    <t>Толкін, Джон</t>
  </si>
  <si>
    <t>Сер Ґавейн і Зелений Лицар, а також Перлина і Сер Орфео</t>
  </si>
  <si>
    <t>Переклади на сучасну англійську мову вміщених тут трьох середньовічних англійських поем — «Сер Ґавейн і Зелений Лицар», «Перлина» і «Сер Орфео» — Дж. Р. Р. Толкін виконав для шанувальників поезії і для власних студій. Підготував їх до друку разом з коментарями вже після смерті письменника його син Крістофер Толкін. «Сер Ґавейн» — лицарський роман, чарівна казка для дорослих, сповнена життя і барв. «Перлина» — елегія на смерть дитини, поема, пронизана відчуттям великої особистої втрати. Обидві ці поеми невідомого автора написані близько 1400 року алітераційним віршем. «Сер Орфео» належить до ранішої й інакшої традиції. В українському перекладі Олена О’Лір відтворила англійську алітерацію за тими самими принципами, що були застосовані в її перекладах давньоанглійської героїчної епопеї «Беовульф», двох поем Толкіна з книги «Легенда про Сіґурда і Ґудрун» та його незакінченої поеми «Падіння Артура». Тож тепер і український читач має змогу познайомитися з куртуазною поезією освічених середньовічних англійців.</t>
  </si>
  <si>
    <t>Астролябія</t>
  </si>
  <si>
    <t>Tolkien, John</t>
  </si>
  <si>
    <t>Sir Gawain and the Green Knight, as well as Pearl and Sir Orfeo</t>
  </si>
  <si>
    <t>http://sentrumbookstore.com/upload/iblock/869/afr2bceurnstwg32jjtczcopxe8gnsen/9786176642381.jpg</t>
  </si>
  <si>
    <t>978-617-664-238-1</t>
  </si>
  <si>
    <t>Perekladi na suchasnu anglіĭsʹku movu vmіshchenikh tut trʹokh serednʹovіchnikh anglіĭsʹkikh poem — «Ser Ґaveĭn і Zeleniĭ Litsar», «Perlina» і «Ser Orfeo» — Dzh. R. R. Tolkіn vikonav dlia shanuvalʹnikіv poezії і dlia vlasnikh studіĭ. Pіdgotuvav їkh do druku razom z komentariami vzhe pіslia smertі pisʹmennika ĭogo sin Krіstofer Tolkіn. «Ser Ґaveĭn» — litsarsʹkiĭ roman, charіvna kazka dlia doroslikh, spovnena zhittia і barv. «Perlina» — elegіia na smertʹ ditini, poema, pronizana vіdchuttiam velikoї osobistoї vtrati. Obidvі tsі poemi nevіdomogo avtora napisanі blizʹko 1400 roku alіteratsіĭnim vіrshem. «Ser Orfeo» nalezhitʹ do ranіshoї ĭ іnakshoї traditsії. V ukraїnsʹkomu perekladі Olena O’Lіr vіdtvorila anglіĭsʹku alіteratsіiu za timi samimi printsipami, shcho buli zastosovanі v її perekladakh davnʹoanglіĭsʹkoї geroїchnoї epopeї «Beovulʹf», dvokh poem Tolkіna z knigi «Legenda pro Sіґurda і Ґudrun» ta ĭogo nezakіnchenoї poemi «Padіnnia Artura». Tozh teper і ukraїnsʹkiĭ chitach maє zmogu poznaĭomitisia z kurtuaznoiu poezієiu osvіchenikh serednʹovіchnikh anglіĭtsіv.</t>
  </si>
  <si>
    <t>Tolkіn, Dzhon</t>
  </si>
  <si>
    <t>Ser Ґaveĭn і Zeleniĭ Litsar, a takozh Perlina і Ser Orfeo</t>
  </si>
  <si>
    <t>Уґрешич, Дубравка</t>
  </si>
  <si>
    <t>МУЗЕЙ БЕЗУМОВНОЇ КАПІТУЛЯЦІЇ</t>
  </si>
  <si>
    <t>«Музей безумовної капітуляції» – один із найвідоміших романів Дубравки Уґрешич, пронизлива розповідь про еміграцію, в якій екзиль стає зручною лінзою для погляду на власну біографію та країну. Інтелектуалка найвищої проби, Дубравка Уґрешич конструює роман-колаж, що починається в берлінському зоопарку й закінчується в берлінському фітнес-центрі. Але поміж цими точками – наче в сімейному фотоальбомі – з’являються і зникають обличчя, проростає болісна туга за батьківщиною, розриваються бомби нової війни, а в автовідповідачі звучить сумний голос старенької мами, чиї риси з роками лірична героїня все частіше впізнає в собі.</t>
  </si>
  <si>
    <t>UґReshich, Dubravka</t>
  </si>
  <si>
    <t>MUSEUM OF UNCONDITIONAL SURRENDER</t>
  </si>
  <si>
    <t>http://sentrumbookstore.com/upload/iblock/bc1/572hwzost65q4nbn9vrgbniqya6aook2/9786176143079.jpg</t>
  </si>
  <si>
    <t>978-617-614-307-9</t>
  </si>
  <si>
    <t>«Muzeĭ bezumovnoї kapіtuliatsії» – odin іz naĭvіdomіshikh romanіv Dubravki Uґreshich, pronizliva rozpovіdʹ pro emіgratsіiu, v iakіĭ ekzilʹ staє zruchnoiu lіnzoiu dlia pogliadu na vlasnu bіografіiu ta kraїnu. Іntelektualka naĭvishchoї probi, Dubravka Uґreshich konstruiuє roman-kolazh, shcho pochinaєtʹsia v berlіnsʹkomu zooparku ĭ zakіnchuєtʹsia v berlіnsʹkomu fіtnes-tsentrі. Ale pomіzh tsimi tochkami – nache v sіmeĭnomu fotoalʹbomі – z’iavliaiutʹsia і znikaiutʹ oblichchia, prorostaє bolіsna tuga za batʹkіvshchinoiu, rozrivaiutʹsia bombi novoї vіĭni, a v avtovіdpovіdachі zvuchitʹ sumniĭ golos starenʹkoї mami, chiї risi z rokami lіrichna geroїnia vse chastіshe vpіznaє v sobі.</t>
  </si>
  <si>
    <t>Uґreshich, Dubravka</t>
  </si>
  <si>
    <t>MUZEĬ BEZUMOVNOЇ KAPІTULIATSІЇ</t>
  </si>
  <si>
    <t>Українець, Остап</t>
  </si>
  <si>
    <t>Дискордія</t>
  </si>
  <si>
    <t>Весна народів. Австрійська імперія пульсує і вибухає повстаннями. Кожен намагається визначити власне місце у великій імперії, яка для багатьох насправді чужа. Іґнацій Камінський відсидів у віденській в’язниці і повернувся додому, у Станіслав. Він має певний авторитет серед місцевих революціонерів і активно долучається до дискусії між поляками й русинами — об’єднатися проти імперії чи кожному змагатися за своє. Третій роман Остапа Українця зі станіславського циклу оповідає про неспокійний період української історії. Це один із небагатьох творів цієї тематики і, мабуть, перший у сучасній літературі.</t>
  </si>
  <si>
    <t>Ukrainian, Ostap</t>
  </si>
  <si>
    <t>Discordia</t>
  </si>
  <si>
    <t>Spring of peoples. The Austrian Empire is pulsing and exploding with uprisings. Everyone is trying to determine their own place in the great empire, which is really alien to many. Ignacy Kaminsky served time in a Vienna prison and returned home to Stanislav. He has a certain authority among local revolutionaries and is actively involved in the discussion between poles and Rusyns — to unite against the Empire or to each fight for his own. The third novel by Ostap Ukrainets from the Stanislavsky cycle tells about the turbulent period of Ukrainian history. This is one of the few works on this subject and, perhaps, the first in modern literature.</t>
  </si>
  <si>
    <t>http://sentrumbookstore.com/upload/iblock/d68/bdz0dhqffi21r25nakte0sdt7c2vzpqa/9786175220078.jpg</t>
  </si>
  <si>
    <t>978-617-522-007-8</t>
  </si>
  <si>
    <t>Vesna narodіv. Avstrіĭsʹka іmperіia pulʹsuє і vibukhaє povstanniami. Kozhen namagaєtʹsia viznachiti vlasne mіstse u velikіĭ іmperії, iaka dlia bagatʹokh naspravdі chuzha. Іґnatsіĭ Kamіnsʹkiĭ vіdsidіv u vіdensʹkіĭ v’iaznitsі і povernuvsia dodomu, u Stanіslav. Vіn maє pevniĭ avtoritet sered mіstsevikh revoliutsіonerіv і aktivno doluchaєtʹsia do diskusії mіzh poliakami ĭ rusinami — ob’єdnatisia proti іmperії chi kozhnomu zmagatisia za svoє. Tretіĭ roman Ostapa Ukraїntsia zі stanіslavsʹkogo tsiklu opovіdaє pro nespokіĭniĭ perіod ukraїnsʹkoї іstorії. TSe odin іz nebagatʹokh tvorіv tsієї tematiki і, mabutʹ, pershiĭ u suchasnіĭ lіteraturі.</t>
  </si>
  <si>
    <t>Ukraїnetsʹ, Ostap</t>
  </si>
  <si>
    <t>Diskordіia</t>
  </si>
  <si>
    <t>Ферріс, Джошуа</t>
  </si>
  <si>
    <t>Без імені</t>
  </si>
  <si>
    <t>Людина всьому хоче знати причину, докопатися до суті, пояснити незбагненне. Тім і Джейн теж хотіли зрозуміти, що відбувається з Тімом, яка хвороба змушує його ходити. Кидати справи, обривати думку на півслові, йти через сніг чи палюче сонце, аж доки не виб’ється з сил. І тоді тільки сподіватися, що він засне в безпечному місці і потім зможе повернутися додому. Хвороба відступає і повертається, лікарі розводять руками, а Тім і Джейн уривають щасливі години, дні, місяці ремісії. Джошуа Ферріс не дає готових відповідей, але спонукає читача до роздумів — хто ми в цьому світі, що нами рухає і куди ми зрештою йдемо?</t>
  </si>
  <si>
    <t>Ferris, Joshua</t>
  </si>
  <si>
    <t>No name</t>
  </si>
  <si>
    <t>A person wants to know the reason for everything, get to the bottom of it, explain the incomprehensible. Tim and Jane also wanted to understand what was going on with Tim, what kind of illness was making him walk. Give up business, cut off your thoughts in mid-sentence, walk through snow or scorching sun until you run out of strength. And then only hope that he will fall asleep in a safe place and then be able to return home. The disease recedes and returns, the doctors throw up their hands, and Tim and Jane break the happy hours, days, months of remission. Joshua Ferris does not provide ready — made answers, but encourages the reader to think-who are we in this world, what drives us, and Where Are we going in the end?</t>
  </si>
  <si>
    <t>http://sentrumbookstore.com/upload/iblock/bbd/oonr1dq37ae7bxh5q9ez1fnxxxu6sjb5/9786170960740.jpg</t>
  </si>
  <si>
    <t>978-617-09-6074-0</t>
  </si>
  <si>
    <t>Liudina vsʹomu khoche znati prichinu, dokopatisia do sutі, poiasniti nezbagnenne. Tіm і Dzheĭn tezh khotіli zrozumіti, shcho vіdbuvaєtʹsia z Tіmom, iaka khvoroba zmushuє ĭogo khoditi. Kidati spravi, obrivati dumku na pіvslovі, ĭti cherez snіg chi paliuche sontse, azh doki ne vib’єtʹsia z sil. І todі tіlʹki spodіvatisia, shcho vіn zasne v bezpechnomu mіstsі і potіm zmozhe povernutisia dodomu. Khvoroba vіdstupaє і povertaєtʹsia, lіkarі rozvodiatʹ rukami, a Tіm і Dzheĭn urivaiutʹ shchaslivі godini, dnі, mіsiatsі remіsії. Dzhoshua Ferrіs ne daє gotovikh vіdpovіdeĭ, ale sponukaє chitacha do rozdumіv — khto mi v tsʹomu svіtі, shcho nami rukhaє і kudi mi zreshtoiu ĭdemo?</t>
  </si>
  <si>
    <t>Ferrіs, Dzhoshua</t>
  </si>
  <si>
    <t>Bez іmenі</t>
  </si>
  <si>
    <t>Навчальна книга - Богдан</t>
  </si>
  <si>
    <t>Харріс, Роберт</t>
  </si>
  <si>
    <t>Мюнхен Роберт Харріс</t>
  </si>
  <si>
    <t>На перший погляд цей роман виглядає як детектив, але його сюжет заснований на подіях, що реально відбувалися в Мюнхені 1938 року, коли Другу світову війну було відсунуто на рік…Прем'єр-міністр Англії Чемберлен домагається від Гітлера згоди на зустріч, щоб досягти компромісу в питаннях щодо подальших змін в Європі. Молодий співробітник Міністерства закордонних справ Великої Британії Х'ю Леґат потрапляє до делегації Чемберлена і в Мюнхені зустрічає свого старого знайомого по Оксфорду — Пауля фон Хартманна, який працює в Міністерстві закордонних справ Німеччини. Пауль не згоден з політикою Гітлера і входить до антигітлерівської коаліції. Йому вдається здобути важливий документ, підписаний фюрером, де сказано, що той найближчим часом планує розв'язати війну в Європі… Але велика політика — темна і брудна справа, тому важко було очікувати, що Паулю повірять. Здається, мир в Європі залежить від того, як будуть діяти Хартманн і Леґат…</t>
  </si>
  <si>
    <t>Harris, Robert</t>
  </si>
  <si>
    <t>Munich Robert Harris</t>
  </si>
  <si>
    <t>At first glance, this novel looks like a detective story, but its plot is based on events that actually took place in Munich in 1938, when the Second World War was postponed for a year...British Prime Minister Chamberlain seeks Hitler's consent to a meeting in order to reach a compromise on further changes in Europe. Hugh Legat, a young employee of the British Foreign Office, gets into Chamberlain's delegation and meets his old Oxford friend Paul von Hartmann, who works for the German Foreign Ministry, in Munich. Paul does not agree with Hitler's policies and is part of the anti-Hitler coalition. He manages to get an important document signed by the Fuhrer, which says that he plans to start a war in Europe in the near future.but big politics is a dark and dirty business, so it was hard to expect that Paul would be believed. Peace in Europe seems to depend on how Hartmann and Legate act…</t>
  </si>
  <si>
    <t>http://sentrumbookstore.com/upload/iblock/b36/3v4stlqwoakopyf9rqobj6p2kvozl3qb/9789660396173.jpg</t>
  </si>
  <si>
    <t>978-966-03-9617-3</t>
  </si>
  <si>
    <t>Na pershiĭ pogliad tseĭ roman vigliadaє iak detektiv, ale ĭogo siuzhet zasnovaniĭ na podіiakh, shcho realʹno vіdbuvalisia v Miunkhenі 1938 roku, koli Drugu svіtovu vіĭnu bulo vіdsunuto na rіk…Prem'єr-mіnіstr Anglії Chemberlen domagaєtʹsia vіd Gіtlera zgodi na zustrіch, shchob dosiagti kompromіsu v pitanniakh shchodo podalʹshikh zmіn v Єvropі. Molodiĭ spіvrobіtnik Mіnіsterstva zakordonnikh sprav Velikoї Britanії Kh'iu Leґat potrapliaє do delegatsії Chemberlena і v Miunkhenі zustrіchaє svogo starogo znaĭomogo po Oksfordu — Paulia fon Khartmanna, iakiĭ pratsiuє v Mіnіsterstvі zakordonnikh sprav Nіmechchini. Paulʹ ne zgoden z polіtikoiu Gіtlera і vkhoditʹ do antigіtlerіvsʹkoї koalіtsії. Ĭomu vdaєtʹsia zdobuti vazhliviĭ dokument, pіdpisaniĭ fiurerom, de skazano, shcho toĭ naĭblizhchim chasom planuє rozv'iazati vіĭnu v Єvropі… Ale velika polіtika — temna і brudna sprava, tomu vazhko bulo ochіkuvati, shcho Pauliu povіriatʹ. Zdaєtʹsia, mir v Єvropі zalezhitʹ vіd togo, iak budutʹ dіiati Khartmann і Leґat…</t>
  </si>
  <si>
    <t>Kharrіs, Robert</t>
  </si>
  <si>
    <t>Miunkhen Robert Kharrіs</t>
  </si>
  <si>
    <t>Привид Роберт Харріс</t>
  </si>
  <si>
    <t>Адам Ленґ, колишній прем’єр-міністр Великої Британії, займав цю посаду довше за будь-якого іншого політика. Його кар’єра стрімко закінчилася після того, як він став на бік Америки у війні з терором. Покинувши свій пост з ганьбою, Ленґ ховається у віддаленому будинку на березі океану, де за допомогою помічника пише свої потенційно вибухонебезпечні мемуари. Але помічник Ленґа раптово зникає, а згодом його знаходять мертвим. Завершити писати мемуари пропонують людині, яку називають привидом — літературним рабом. Він погоджується і летить до Америки, щоб у розкішному маєтку Ленґа закінчити книгу. Але згодом, дізнавшись про жахливі обставини смерті свого попередника, усвідомлює, що припустився фатальної помилки. Невдовзі привид виявляє, що експрем’єр-міністр — це не просто харизматичний політик, це людина, у якої у минулому є таємниці, здатні змінити світову політику... Роман «Привид» було екранізовано.</t>
  </si>
  <si>
    <t>Ghost Robert Harris</t>
  </si>
  <si>
    <t>http://sentrumbookstore.com/upload/iblock/dc7/rbqnkh2eu5crum1vr24jwu9ql872jiqh/9789660397033.jpg</t>
  </si>
  <si>
    <t>978-966-03-9703-3</t>
  </si>
  <si>
    <t>Adam Lenґ, kolishnіĭ prem’єr-mіnіstr Velikoї Britanії, zaĭmav tsiu posadu dovshe za budʹ-iakogo іnshogo polіtika. Ĭogo kar’єra strіmko zakіnchilasia pіslia togo, iak vіn stav na bіk Ameriki u vіĭnі z terorom. Pokinuvshi svіĭ post z ganʹboiu, Lenґ khovaєtʹsia u vіddalenomu budinku na berezі okeanu, de za dopomogoiu pomіchnika pishe svoї potentsіĭno vibukhonebezpechnі memuari. Ale pomіchnik Lenґa raptovo znikaє, a zgodom ĭogo znakhodiatʹ mertvim. Zavershiti pisati memuari proponuiutʹ liudinі, iaku nazivaiutʹ prividom — lіteraturnim rabom. Vіn pogodzhuєtʹsia і letitʹ do Ameriki, shchob u rozkіshnomu maєtku Lenґa zakіnchiti knigu. Ale zgodom, dіznavshisʹ pro zhakhlivі obstavini smertі svogo poperednika, usvіdomliuє, shcho pripustivsia fatalʹnoї pomilki. Nevdovzі privid viiavliaє, shcho eksprem’єr-mіnіstr — tse ne prosto kharizmatichniĭ polіtik, tse liudina, u iakoї u minulomu є taєmnitsі, zdatnі zmіniti svіtovu polіtiku... Roman «Privid» bulo ekranіzovano.</t>
  </si>
  <si>
    <t>Privid Robert Kharrіs</t>
  </si>
  <si>
    <t>Хвильовий, Микола</t>
  </si>
  <si>
    <t>Khvylevoy, Mykola</t>
  </si>
  <si>
    <t>Шебон, Майкл</t>
  </si>
  <si>
    <t>Місячне сяйво</t>
  </si>
  <si>
    <t>Chebon, Michael</t>
  </si>
  <si>
    <t>Moonlight</t>
  </si>
  <si>
    <t>http://sentrumbookstore.com/upload/iblock/400/dsfrkf7gqo2d7qbus2bwkbsq2w6xs878/9786170962553.jpg</t>
  </si>
  <si>
    <t>978-617-09-6255-3</t>
  </si>
  <si>
    <t>Shebon, Maĭkl</t>
  </si>
  <si>
    <t>Mіsiachne siaĭvo</t>
  </si>
  <si>
    <t>Телеграф-авеню</t>
  </si>
  <si>
    <t>Над «Брукленд Рекордз», магазином вінтажного вінілу на Телеграф-авеню, яким володіють чорношкірий Арчі Столлінгз і єврей Нет Яффе, гуснуть хмари: неподалік заплановано будівництво величезного торговельного центру. Чоловіки хвилюються не тільки за свій бізнес — їхня дружба теж проходить випробування. Непростий період переживають і їхні дружини, самовіддані акушерки Ґвен і Авіва. Як грім з ясного неба з’являється Тіт, який стає кращим другом сина Нета, Джуліуса. До того ж Лютер, батько Арчі і колишній популярний актор, втрапляє у чергову халепу… Усі ці колізії розгортаються на строкатому тлі із джазу, кіно 70-х, кунгфу, яскравих емоцій і таємних історій, з додаванням знаних імен і фактурних персонажів. Живий, добрий, атмосферний роман, який звучить, пульсує, виграє і зачаровує, як це завжди відбувається з творами Майкла Шебона.</t>
  </si>
  <si>
    <t>Telegraph Avenue</t>
  </si>
  <si>
    <t>Clouds are gathering over Brooklyn records, a vintage vinyl store on Telegraph Avenue owned by Black Archie Stallings and Jew Nat Jaffe: a huge shopping center is planned to be built nearby. Men worry not only about their business — their friendship also passes the test. Their wives, selfless midwives Gwen and Aviva, are also going through a difficult period. Like a bolt from the Blue, Titus appears, who becomes the best friend of net's son, Julius. In addition, Luther, Archie's father and former popular actor, gets into another mess.all these conflicts unfold against a colorful background of jazz, movies of the 70s, Kungfu, bright emotions and secret stories, with the addition of famous names and textured characters. A lively, kind, atmospheric novel that sounds, pulsates, wins and fascinates, as always happens with the works of Michael Shebon.</t>
  </si>
  <si>
    <t>http://sentrumbookstore.com/upload/iblock/bd1/2a6bw7rbxt32dk3zn6mmglixeuvh5zfa/9786170968340.jpg</t>
  </si>
  <si>
    <t>978-617-09-6834-0</t>
  </si>
  <si>
    <t>Nad «Bruklend Rekordz», magazinom vіntazhnogo vіnіlu na Telegraf-aveniu, iakim volodіiutʹ chornoshkіriĭ Archі Stollіngz і єvreĭ Net IAffe, gusnutʹ khmari: nepodalіk zaplanovano budіvnitstvo velicheznogo torgovelʹnogo tsentru. Cholovіki khviliuiutʹsia ne tіlʹki za svіĭ bіznes — їkhnia druzhba tezh prokhoditʹ viprobuvannia. Neprostiĭ perіod perezhivaiutʹ і їkhnі druzhini, samovіddanі akusherki Ґven і Avіva. IAk grіm z iasnogo neba z’iavliaєtʹsia Tіt, iakiĭ staє krashchim drugom sina Neta, Dzhulіusa. Do togo zh Liuter, batʹko Archі і kolishnіĭ populiarniĭ aktor, vtrapliaє u chergovu khalepu… Usі tsі kolіzії rozgortaiutʹsia na strokatomu tlі іz dzhazu, kіno 70-kh, kungfu, iaskravikh emotsіĭ і taєmnikh іstorіĭ, z dodavanniam znanikh іmen і fakturnikh personazhіv. Zhiviĭ, dobriĭ, atmosferniĭ roman, iakiĭ zvuchitʹ, pulʹsuє, vigraє і zacharovuє, iak tse zavzhdi vіdbuvaєtʹsia z tvorami Maĭkla Shebona.</t>
  </si>
  <si>
    <t>Telegraf-aveniu</t>
  </si>
  <si>
    <t>Шен, Л.</t>
  </si>
  <si>
    <t>У кожного з нас у душі йде війна між світлом і темрявою. Ніхто не живе без проблем і розчарувань. І навіть у багатої розкішної білявки є свої секрети. І у футбольного капітана, який вирізає в сорочках дірки навпроти серця, теж. У кожного з нас — своя історія, а в ній є розділи, які ми не хотіли б зачитати вголос. «І де був той розум?..» — роман про кохання й ненависть, вірність і зраду, помсту і прощення — дивує та надихає, шокує й захоплює. І все це — водночас, саме так, як у житті.</t>
  </si>
  <si>
    <t>Shen, L.</t>
  </si>
  <si>
    <t>Mystery, Thrillers</t>
  </si>
  <si>
    <t>Гоукінз, Пола</t>
  </si>
  <si>
    <t>Повільне горіння</t>
  </si>
  <si>
    <t>Hawkins, Paula</t>
  </si>
  <si>
    <t>Slow burning</t>
  </si>
  <si>
    <t>http://sentrumbookstore.com/upload/iblock/38d/ypov0tc27kkgh8546ovvvtv5eii6r68k/9786171295971.jpg</t>
  </si>
  <si>
    <t>978-617-12-9597-1</t>
  </si>
  <si>
    <t>Goukіnz, Pola</t>
  </si>
  <si>
    <t>Povіlʹne gorіnnia</t>
  </si>
  <si>
    <t>Гунель, Лоран</t>
  </si>
  <si>
    <t>Інтуїція</t>
  </si>
  <si>
    <t>Одного дня спокійне життя молодого письменника Тімоті порушили двоє. Агенти ФБР з’являються біля його дверей із проханням... допомогти. Знайти особу, яка відома на весь світ своєю невловимістю. І, несподівано для себе, він погоджується на авантюру. Проте спершу Тімоті має пристати до секретної програми, спеціалізація якої — люди з феноменальними інтуїтивними здібностями. Люди, що відчувають матерію цього світу інакше за решту. Непомітно для себе Тімоті оволодіває цією потужною силою інтуїції. Почуттям, здатним показати життя таким, яким воно є насправді, — надзвичайним. Та чи стане Тімоті сил пройти шлях до самого кінця? Шлях, який під силу лише обраним.</t>
  </si>
  <si>
    <t>Gunel, Laurent</t>
  </si>
  <si>
    <t>Intuition</t>
  </si>
  <si>
    <t>One day, the quiet life of a young writer Timothy was disrupted by two people. FBI agents appear at his door with a request... help. Find a person who is known all over the world for his elusiveness. And, unexpectedly for himself, he agrees to an adventure. But First, Timothy must stick to a secret program that specializes in people with phenomenal intuitive abilities. People who feel the matter of this world differently than others. Unbeknownst to himself, Timothy Masters this powerful power of intuition. A feeling that can show life as it really is — extraordinary. But will Timothy be able to go all the way to the very end? A path that only a select few can follow.</t>
  </si>
  <si>
    <t>http://sentrumbookstore.com/upload/iblock/26e/o18w4h8s2583gpftcjr66wtpaerv1wv5/9786171292918.jpg</t>
  </si>
  <si>
    <t>978-617-12-9291-8</t>
  </si>
  <si>
    <t>Odnogo dnia spokіĭne zhittia molodogo pisʹmennika Tіmotі porushili dvoє. Agenti FBR z’iavliaiutʹsia bіlia ĭogo dvereĭ іz prokhanniam... dopomogti. Znaĭti osobu, iaka vіdoma na vesʹ svіt svoєiu nevlovimіstiu. І, nespodіvano dlia sebe, vіn pogodzhuєtʹsia na avantiuru. Prote spershu Tіmotі maє pristati do sekretnoї programi, spetsіalіzatsіia iakoї — liudi z fenomenalʹnimi іntuїtivnimi zdіbnostiami. Liudi, shcho vіdchuvaiutʹ materіiu tsʹogo svіtu іnakshe za reshtu. Nepomіtno dlia sebe Tіmotі ovolodіvaє tsієiu potuzhnoiu siloiu іntuїtsії. Pochuttiam, zdatnim pokazati zhittia takim, iakim vono є naspravdі, — nadzvichaĭnim. Ta chi stane Tіmotі sil proĭti shliakh do samogo kіntsia? Shliakh, iakiĭ pіd silu lishe obranim.</t>
  </si>
  <si>
    <t>Gunelʹ, Loran</t>
  </si>
  <si>
    <t>Іntuїtsіia</t>
  </si>
  <si>
    <t>Зеро К</t>
  </si>
  <si>
    <t>Головний герой нового роману Дона Делілло мільярдер Росс Локгарт — основний інвестор віддаленого і таємничого поселення, де смерть вишукано контролюють, а тіла консервують до майбутніх часів. Здоров’я його дружини Артис стрімко занепадає. Син Росса Джефф приєднується до Росса й Артис у поселенні, щоб попрощатися з нею, коли відмовить її тіло. Росс теж відчуває глибоку потребу увійти в інший вимір і прокинутися в новому світі. Натомість його син прагне жити й відчувати «мішанину подивів нашого часу тут, на землі». Чудовий, щирий роман одного з найвидатніших письменників нашого часу. «Зеро К» — справжня ода мові й людяності, роздум про смерть та обійми життя.</t>
  </si>
  <si>
    <t>Zero K</t>
  </si>
  <si>
    <t>http://sentrumbookstore.com/upload/iblock/5e2/cnb453j3m1rgjhp8qcjkekoa6c1nobxx/9786170933065.jpg</t>
  </si>
  <si>
    <t>978-617-09-3306-5</t>
  </si>
  <si>
    <t>Golovniĭ geroĭ novogo romanu Dona Delіllo mіlʹiarder Ross Lokgart — osnovniĭ іnvestor vіddalenogo і taєmnichogo poselennia, de smertʹ vishukano kontroliuiutʹ, a tіla konservuiutʹ do maĭbutnіkh chasіv. Zdorov’ia ĭogo druzhini Artis strіmko zanepadaє. Sin Rossa Dzheff priєdnuєtʹsia do Rossa ĭ Artis u poselennі, shchob poproshchatisia z neiu, koli vіdmovitʹ її tіlo. Ross tezh vіdchuvaє gliboku potrebu uvіĭti v іnshiĭ vimіr і prokinutisia v novomu svіtі. Natomіstʹ ĭogo sin pragne zhiti ĭ vіdchuvati «mіshaninu podivіv nashogo chasu tut, na zemlі». Chudoviĭ, shchiriĭ roman odnogo z naĭvidatnіshikh pisʹmennikіv nashogo chasu. «Zero K» — spravzhnia oda movі ĭ liudianostі, rozdum pro smertʹ ta obіĭmi zhittia.</t>
  </si>
  <si>
    <t>Добрянський, Василь</t>
  </si>
  <si>
    <t>Dobryansky, Vasily</t>
  </si>
  <si>
    <t>Келлерман, Джессі</t>
  </si>
  <si>
    <t>Чтиво</t>
  </si>
  <si>
    <t>Kellerman, Jesse</t>
  </si>
  <si>
    <t>Reading matter</t>
  </si>
  <si>
    <t>http://sentrumbookstore.com/upload/iblock/ca4/0jcgzlfho47o914f2eujp7mw4euo8ewz/9786170933270.jpg</t>
  </si>
  <si>
    <t>978-617-09-3327-0</t>
  </si>
  <si>
    <t>Kellerman, Dzhessі</t>
  </si>
  <si>
    <t>Chtivo</t>
  </si>
  <si>
    <t>Кеплер, Л.</t>
  </si>
  <si>
    <t>Переслідувач (Детектив Йона Лінна, книга 5)</t>
  </si>
  <si>
    <t>Скандинавський детектив</t>
  </si>
  <si>
    <t>Kepler, L.</t>
  </si>
  <si>
    <t>The stalker (Detective Jonah Lynn, book 5)</t>
  </si>
  <si>
    <t>http://sentrumbookstore.com/upload/iblock/6a6/i6bi4el04nfahuy08faxz367zb887b7z/9789669484598.jpg</t>
  </si>
  <si>
    <t>978-966-948-459-8</t>
  </si>
  <si>
    <t>Pereslіduvach (Detektiv Ĭona Lіnna, kniga 5)</t>
  </si>
  <si>
    <t>Кінг, Стівен</t>
  </si>
  <si>
    <t>Біллі Саммерс</t>
  </si>
  <si>
    <t>Billy Summers</t>
  </si>
  <si>
    <t>http://sentrumbookstore.com/upload/iblock/7d8/txtxg89mxgh3kb17pnu5heqjrwgcnnd7/9786171296015.jpg</t>
  </si>
  <si>
    <t>978-617-12-9601-5</t>
  </si>
  <si>
    <t>Kіng, Stіven</t>
  </si>
  <si>
    <t>Bіllі Sammers</t>
  </si>
  <si>
    <t>Згодом</t>
  </si>
  <si>
    <t>Джеймі — в усьому звичайний хлопчик зі звичайної неповної сім’ї, крім одного. Він бачить мертвих і може розмовляти з ними. До того ж покійники мусять завжди чесно відповідати на його запитання. Мама наказувала нікому не розповідати про цю моторошну здібність, проте зберегти таємницю не вдалося. Відчайдушна детективка, мамина подруга, планує розкрити справу зловісного нью-йоркського терориста з допомогою хлопчика. Убивця вже відійшов у засвіти, а його бомба цокає десь у місті й ось-ось збере кривавий урожай. Джеймі може дізнатися, де він її заховав. Але цей мрець не схожий на інших...</t>
  </si>
  <si>
    <t>Subsequently</t>
  </si>
  <si>
    <t>Jamie is an ordinary boy from an ordinary single-parent family, except for one. He sees the dead and can talk to them. In addition, the deceased must always answer his questions honestly. My mother ordered me not to tell anyone about this terrible ability, but it was not possible to keep the secret. A desperate Detective, my mother's friend, plans to solve the case of a sinister New York terrorist with the help of a boy. The killer has already passed away, and his bomb is ticking somewhere in the city and is about to harvest a Bloody Harvest. Jamie can find out where he hid it. But this dead man is not like the others...</t>
  </si>
  <si>
    <t>http://sentrumbookstore.com/upload/iblock/ba3/4le54oozcjd1z4eohv83ae0egibl1j8i/9786171291522.jpg</t>
  </si>
  <si>
    <t>978-617-12-9152-2</t>
  </si>
  <si>
    <t>Dzheĭmі — v usʹomu zvichaĭniĭ khlopchik zі zvichaĭnoї nepovnoї sіm’ї, krіm odnogo. Vіn bachitʹ mertvikh і mozhe rozmovliati z nimi. Do togo zh pokіĭniki musiatʹ zavzhdi chesno vіdpovіdati na ĭogo zapitannia. Mama nakazuvala nіkomu ne rozpovіdati pro tsiu motoroshnu zdіbnіstʹ, prote zberegti taєmnitsiu ne vdalosia. Vіdchaĭdushna detektivka, mamina podruga, planuє rozkriti spravu zlovіsnogo nʹiu-ĭorksʹkogo terorista z dopomogoiu khlopchika. Ubivtsia vzhe vіdіĭshov u zasvіti, a ĭogo bomba tsokaє desʹ u mіstі ĭ osʹ-osʹ zbere krivaviĭ urozhaĭ. Dzheĭmі mozhe dіznatisia, de vіn її zakhovav. Ale tseĭ mretsʹ ne skhozhiĭ na іnshikh...</t>
  </si>
  <si>
    <t>Zgodom</t>
  </si>
  <si>
    <t>Мізері</t>
  </si>
  <si>
    <t>У житті успішного письменника Пола Шелдона була лише одна жінка, яку він щиро ненавидів, — героїня його мелодраматично-пригодницьких романів Мізері Честейн. «Убивши» нарешті Мізері й добряче відсвяткувавши початок нового етапу творчості, письменник на глухій дорозі потрапляє в автокатастрофу. Опритомнівши в будинку колишньої медсестри Енні Вілкс, своєї «найпалкішої шанувальниці», схибленої маніячки-вбивці, Пол Шелдон зрозуміє, що таке справжня ненависть, біль і жах і яку ціну має сплатити автор за своє творіння.</t>
  </si>
  <si>
    <t>Misery</t>
  </si>
  <si>
    <t>http://sentrumbookstore.com/upload/iblock/927/6ek1tyk0433ke69i77w2jx84y1441jz1/9786171293045.jpg</t>
  </si>
  <si>
    <t>978-617-12-9304-5</t>
  </si>
  <si>
    <t>U zhittі uspіshnogo pisʹmennika Pola Sheldona bula lishe odna zhіnka, iaku vіn shchiro nenavidіv, — geroїnia ĭogo melodramatichno-prigodnitsʹkikh romanіv Mіzerі Chesteĭn. «Ubivshi» nareshtі Mіzerі ĭ dobriache vіdsviatkuvavshi pochatok novogo etapu tvorchostі, pisʹmennik na glukhіĭ dorozі potrapliaє v avtokatastrofu. Opritomnіvshi v budinku kolishnʹoї medsestri Ennі Vіlks, svoєї «naĭpalkіshoї shanuvalʹnitsі», skhiblenoї manіiachki-vbivtsі, Pol Sheldon zrozumіє, shcho take spravzhnia nenavistʹ, bіlʹ і zhakh і iaku tsіnu maє splatiti avtor za svoє tvorіnnia.</t>
  </si>
  <si>
    <t>Mіzerі</t>
  </si>
  <si>
    <t>Сяйво</t>
  </si>
  <si>
    <t>Коли Торранси найнялися доглядати взимку за розкішним готелем, вони й гадки не мали, який невимовний жах чекає на них... Одного разу там скоїлася страшна трагедія: колишній доглядач зарубав сокирою власну родину. Саме тут п’ятирічний Денні дізнався, що він може бачити справжніх мешканців будинку. І це — привиди. Хлопчику, наділеному даром передбачення, відкривається страшна суть речей. Він уже знає, звідки його родині загрожує смерть...</t>
  </si>
  <si>
    <t>Radiance</t>
  </si>
  <si>
    <t>When the Torrans were hired to look after the luxury hotel in winter, they had no idea what an indescribable horror was waiting for them... Once a terrible tragedy occurred there: a former caretaker hacked his own family to death with an axe. It was here that five-year-old Danny learned that he could see the real inhabitants of the House. And these are ghosts. A boy endowed with the gift of foresight reveals the terrible essence of things. He already knows where his family is facing death from...</t>
  </si>
  <si>
    <t>http://sentrumbookstore.com/upload/iblock/6ae/by8gydn49t9a2omj0enrfgxrsfuqant2/9786171293311.jpg</t>
  </si>
  <si>
    <t>978-617-12-9331-1</t>
  </si>
  <si>
    <t>Koli Torransi naĭnialisia dogliadati vzimku za rozkіshnim gotelem, voni ĭ gadki ne mali, iakiĭ nevimovniĭ zhakh chekaє na nikh... Odnogo razu tam skoїlasia strashna tragedіia: kolishnіĭ dogliadach zarubav sokiroiu vlasnu rodinu. Same tut p’iatirіchniĭ Dennі dіznavsia, shcho vіn mozhe bachiti spravzhnіkh meshkantsіv budinku. І tse — prividi. Khlopchiku, nadіlenomu darom peredbachennia, vіdkrivaєtʹsia strashna sutʹ recheĭ. Vіn uzhe znaє, zvіdki ĭogo rodinі zagrozhuє smertʹ...</t>
  </si>
  <si>
    <t>Siaĭvo</t>
  </si>
  <si>
    <t>Кокотюха, А.</t>
  </si>
  <si>
    <t>Вигнанець і грішниця</t>
  </si>
  <si>
    <t>Kokotyukha, A.</t>
  </si>
  <si>
    <t>Exile and Sinner</t>
  </si>
  <si>
    <t>http://sentrumbookstore.com/upload/iblock/56d/tivoimbhzj5bl6kzwjsjkk6oj1qfiovg/9789669429575.jpg</t>
  </si>
  <si>
    <t>978-966-942-957-5</t>
  </si>
  <si>
    <t>Kokotiukha, A.</t>
  </si>
  <si>
    <t>Vignanetsʹ і grіshnitsia</t>
  </si>
  <si>
    <t>Плант, Лінда</t>
  </si>
  <si>
    <t>Поза підозрою</t>
  </si>
  <si>
    <t>Перша книга циклу про слідчого Анну Тревіс• Від «Королеви трилерів» та членкині Зали славиСьома жертва — це тільки початок...Старший інспектор Джеймс Ленгтон і детектив-новачок Анна Тревіс розслідують справу про вбивство сімох жінок, що стала першою для Анни. Усі вони були повіями, замордованими з невідомих причин. Усі... окрім сьомої. Адже сьомою жертвою стала не повія, а невинна дівчина з янгольським обличчям. Детективам здається, що вони натрапили на слід, вирахували вбивцю і от-от виведуть його на чисту воду. Але незабаром з’ясовуються нові обставини, що відкидають їх на початок розслідування, позбавляючи всіх доказів та припущень. Чи буде ця спроба вбивці заплутати слідство та розпочати нову гру вдалою? Щойно здається, що вбивцю буде от-от схоплено, як він знову опиняється поза підозрою. Адже весь час перебуває занадто далеко від місця злочину. І занадто близько до самої Анни...</t>
  </si>
  <si>
    <t>Plant, Linda</t>
  </si>
  <si>
    <t>Beyond suspicion</t>
  </si>
  <si>
    <t>The first book in the series about investigator Anna Travis• from the Queen of thrillers and a member of the Hall of Fame victim is just the beginning...Chief Inspector James Langton and rookie detective Anna Travis investigate the murder of seven women, which was the first for Anna. All of them were prostitutes, tortured for unknown reasons. Everything... except for the seventh. After all, the seventh victim was not a prostitute, but an innocent girl with an angelic face. Detectives think they've hit the trail, figured out the killer, and are about to bring him to light. But soon new circumstances are revealed that throw them off to start an investigation, depriving them of all evidence and assumptions. Will this killer's attempt to confuse the investigation and start a new game be successful? As soon as it seems that the killer is about to be captured, he is again out of suspicion. After all, he is always too far away from the crime scene. And too close to Anna herself...</t>
  </si>
  <si>
    <t>http://sentrumbookstore.com/upload/iblock/471/03jg2atlt0q7dij08415pgkhoz7k3jrb/9786171293144.jpg</t>
  </si>
  <si>
    <t>978-617-12-9314-4</t>
  </si>
  <si>
    <t>Persha kniga tsiklu pro slіdchogo Annu Trevіs• Vіd «Korolevi trilerіv» ta chlenkinі Zali slaviSʹoma zhertva — tse tіlʹki pochatok...Starshiĭ іnspektor Dzheĭms Lengton і detektiv-novachok Anna Trevіs rozslіduiutʹ spravu pro vbivstvo sіmokh zhіnok, shcho stala pershoiu dlia Anni. Usі voni buli povіiami, zamordovanimi z nevіdomikh prichin. Usі... okrіm sʹomoї. Adzhe sʹomoiu zhertvoiu stala ne povіia, a nevinna dіvchina z iangolʹsʹkim oblichchiam. Detektivam zdaєtʹsia, shcho voni natrapili na slіd, virakhuvali vbivtsiu і ot-ot vivedutʹ ĭogo na chistu vodu. Ale nezabarom z’iasovuiutʹsia novі obstavini, shcho vіdkidaiutʹ їkh na pochatok rozslіduvannia, pozbavliaiuchi vsіkh dokazіv ta pripushchenʹ. Chi bude tsia sproba vbivtsі zaplutati slіdstvo ta rozpochati novu gru vdaloiu? Shchoĭno zdaєtʹsia, shcho vbivtsiu bude ot-ot skhopleno, iak vіn znovu opiniaєtʹsia poza pіdozroiu. Adzhe vesʹ chas perebuvaє zanadto daleko vіd mіstsia zlochinu. І zanadto blizʹko do samoї Anni...</t>
  </si>
  <si>
    <t>Plant, Lіnda</t>
  </si>
  <si>
    <t>Poza pіdozroiu</t>
  </si>
  <si>
    <t>Володар Перснів. Дві вежі</t>
  </si>
  <si>
    <t>Величний твір Дж. P. P. Толкіна поєднує у собі героїчну романтику і наукову фантастику. Це захопливий пригодницький роман і, водночас, сповнена глибокої мудрості книга. Почергово то комічна й домашня, то епічна, а подекуди навіть страхітлива оповідь переходить через нескінченні зміни чудово описаних сцен і характерів. Основою цієї історії є боротьба за Перстень Влади, що випадково потрапив до рук гобіта Більбо Торбина. Саме цього Персня бракує Темному Володареві для того, щоби завоювати увесь світ. Тепер небезпечні пригоди випадають на долю Фродо Торбина, бо йому довірено цей Перстень. Він мусить залишити свій дім і вирушити у небезпечну мандрівку просторами Середзем’я аж до Судної Гори, що розташована в осерді володінь Темного Володаря. Саме там він має знищити Перстень і завадити втіленню лихого задуму.</t>
  </si>
  <si>
    <t>Lord Of The Rings. Two towers</t>
  </si>
  <si>
    <t>The majestic work of J. R. R. Tolkien P. P. Tolkien combines heroic romance and science fiction. This is a fascinating adventure novel and, at the same time, a book full of deep wisdom. Alternately comic and homely, then Epic, and sometimes even terrifying, the narrative passes through endless changes of beautifully described scenes and characters. The basis of this story is the struggle for the Ring of power, which accidentally fell into the hands of the hobbit Bilbo Torbin. It is this ring that the Dark Lord lacks in order to conquer the whole world. Now dangerous adventures fall to the lot of Frodo Torbin, because he is entrusted with this ring. He must leave his home and embark on a dangerous journey through Middle-Earth to The Doomsday Mountain, which is located at the heart of the Dark Lord's domain. It is there that he must destroy the ring and prevent the implementation of the evil plan.</t>
  </si>
  <si>
    <t>http://sentrumbookstore.com/upload/iblock/499/rurdmf9w5ou9du7vsk9z71bexd6fs28b/9786176642084.jpg</t>
  </si>
  <si>
    <t>978-617-664-102-5</t>
  </si>
  <si>
    <t>Velichniĭ tvіr Dzh. P. P. Tolkіna poєdnuє u sobі geroїchnu romantiku і naukovu fantastiku. TSe zakhopliviĭ prigodnitsʹkiĭ roman і, vodnochas, spovnena glibokoї mudrostі kniga. Pochergovo to komіchna ĭ domashnia, to epіchna, a podekudi navіtʹ strakhіtliva opovіdʹ perekhoditʹ cherez neskіnchennі zmіni chudovo opisanikh stsen і kharakterіv. Osnovoiu tsієї іstorії є borotʹba za Perstenʹ Vladi, shcho vipadkovo potrapiv do ruk gobіta Bіlʹbo Torbina. Same tsʹogo Persnia brakuє Temnomu Volodarevі dlia togo, shchobi zavoiuvati uvesʹ svіt. Teper nebezpechnі prigodi vipadaiutʹ na doliu Frodo Torbina, bo ĭomu dovіreno tseĭ Perstenʹ. Vіn musitʹ zalishiti svіĭ dіm і virushiti u nebezpechnu mandrіvku prostorami Seredzem’ia azh do Sudnoї Gori, shcho roztashovana v oserdі volodіnʹ Temnogo Volodaria. Same tam vіn maє znishchiti Perstenʹ і zavaditi vtіlenniu likhogo zadumu.</t>
  </si>
  <si>
    <t>Volodar Persnіv. Dvі vezhі</t>
  </si>
  <si>
    <t>Володар перснів. Повернення короля. Частина третя</t>
  </si>
  <si>
    <t>Lord of the Rings. The return of the King. Part three</t>
  </si>
  <si>
    <t>http://sentrumbookstore.com/upload/iblock/6ba/07hpjlajwn2mplb1b0aty3kqd4jsetvl/9786176642091.jpg</t>
  </si>
  <si>
    <t>978-617-664-103-2</t>
  </si>
  <si>
    <t>Volodar persnіv. Povernennia korolia. Chastina tretia</t>
  </si>
  <si>
    <t>Lord of the Rings. The Fellowship of the ring</t>
  </si>
  <si>
    <t>http://sentrumbookstore.com/upload/iblock/d97/0j66s6g5r2rsp62c33p4gv4hg7sd7pqr/9786176642077.jpg</t>
  </si>
  <si>
    <t>Volodar perstnіv. Bratstvo persnia</t>
  </si>
  <si>
    <t>Artbooks</t>
  </si>
  <si>
    <t>Мідж, Реймонд</t>
  </si>
  <si>
    <t>Мій останній континент</t>
  </si>
  <si>
    <t>Дебютний роман американської письменниці Мідж Реймонд, що побачив світ улітку 2016 року, приніс автору блискучий успіх. Ця могутня, багатопланова любовно-пригодницька оповідь, дія якої розгортається в екстремальних умовах. Двоє молодих людей — Деб і Келлер — працюють гідами на круїзних судах, які доправляють туристів в Антарктиду. Водночас вони займаються науково-дослідницькою роботою — вивченням екології середовища проживання пінгвінів. Між ними виникає глибоке почуття — та герої вимушено розлучаються. А потім у їхні долі вдирається рокова катастрофа в Південному океані — серед льодів Антарктики.</t>
  </si>
  <si>
    <t>Midge, Raymond</t>
  </si>
  <si>
    <t>My last continent</t>
  </si>
  <si>
    <t>The debut novel by American writer Midge Raymond, published in the summer of 2016, brought the author a brilliant success. This is a powerful, multi-faceted love-adventure story set in extreme conditions. Two young men — Deb and Keller — work as guides on cruise ships that take tourists to Antarctica. At the same time, they are engaged in research work-studying the ecology of the penguin habitat. There is a deep feeling between them-and the characters are forced to part. And then a fatal catastrophe breaks into their destinies in the Southern Ocean — among the Antarctic ice.</t>
  </si>
  <si>
    <t>http://sentrumbookstore.com/upload/iblock/466/106ows9p89mv9j7g0rwmeldcewpof5dd/9786170933041.jpg</t>
  </si>
  <si>
    <t>978-617-09-3304-1</t>
  </si>
  <si>
    <t>Debiutniĭ roman amerikansʹkoї pisʹmennitsі Mіdzh Reĭmond, shcho pobachiv svіt ulіtku 2016 roku, prinіs avtoru bliskuchiĭ uspіkh. TSia mogutnia, bagatoplanova liubovno-prigodnitsʹka opovіdʹ, dіia iakoї rozgortaєtʹsia v ekstremalʹnikh umovakh. Dvoє molodikh liudeĭ — Deb і Keller — pratsiuiutʹ gіdami na kruїznikh sudakh, iakі dopravliaiutʹ turistіv v Antarktidu. Vodnochas voni zaĭmaiutʹsia naukovo-doslіdnitsʹkoiu robotoiu — vivchenniam ekologії seredovishcha prozhivannia pіngvіnіv. Mіzh nimi vinikaє gliboke pochuttia — ta geroї vimusheno rozluchaiutʹsia. A potіm u їkhnі dolі vdiraєtʹsia rokova katastrofa v Pіvdennomu okeanі — sered lʹodіv Antarktiki.</t>
  </si>
  <si>
    <t>Mіdzh, Reĭmond</t>
  </si>
  <si>
    <t>Mіĭ ostannіĭ kontinent</t>
  </si>
  <si>
    <t>О’Лірі, Б.</t>
  </si>
  <si>
    <t>Квартира на двох</t>
  </si>
  <si>
    <t>O'leary, B.</t>
  </si>
  <si>
    <t>Apartment for two people</t>
  </si>
  <si>
    <t>http://sentrumbookstore.com/upload/iblock/995/ryj1ppm9dadeoxgu24o86p34e5pmxm1c/9789669820976.jpg</t>
  </si>
  <si>
    <t>978-966-982-097-6</t>
  </si>
  <si>
    <t>O’Lіrі, B.</t>
  </si>
  <si>
    <t>Kvartira na dvokh</t>
  </si>
  <si>
    <t>Герберт, Френк</t>
  </si>
  <si>
    <t>Хроніки Дюни</t>
  </si>
  <si>
    <t>Herbert, Frank</t>
  </si>
  <si>
    <t>Gerbert, Frenk</t>
  </si>
  <si>
    <t>Єретики Дюни</t>
  </si>
  <si>
    <t>Від часу дії попередньої книги циклу, «Бог-Імператор Дюни» минуло кілька тисячоліть. За цей час людство, як і передбачив Бог-Імператор Лето ІІ, званий тепер Тираном, розселилося на незліченні планети. Цей процес дістав назву Розсіяння, а самі мандрівники стали Загубленими.Та от Загублені почали масово повертатися до Старої Імперії, батьківщини своїх предків. Невже це є свідченням страшної небезпеки, що загрожує людство і яку теж провидів Тиран? Так, принаймні вважають герої книги. Це Тараза й Одраде, очільниці Бене Ґессерит. Вихованець Сестринства і кращий його воєначальник Майлс Теґ. Ще один Дункан Айдаго, наділений здібностями, недоступними усім його попередникам-гхола. І пустельна сирота Шіана, що вміє наказувати гігантським червам.Усіх їх об’єднує Атрідівський генетичний і ментальний спадок, а також те, що всі вони — Єретики Дюни. Увазі читача пропонується п’ятий, передостанній роман однієї з найзнаменитіших серій в історії світової фантастики.</t>
  </si>
  <si>
    <t>Dune Heretics</t>
  </si>
  <si>
    <t>Several millennia have passed since the previous book of the series, The God-Emperor Of The Dune. During this time, humanity, as predicted by the God-Emperor Leto II, now called Tyrant, settled on countless planets. This process was called scattering, and the travelers themselves became lost.But now The Lost Ones began to return en masse to the Old Empire, the homeland of their ancestors. Is this really evidence of the terrible danger that threatens humanity and which the tyrant also saw? So, at least, the characters of the book Believe. This is Taraza and Odrade, the leader of the Bene Gesserit. A pupil of the sisterhood and its best Warlord miles tag. Another Duncan Idago, endowed with abilities inaccessible to all of his predecessors-ghola. And the desert orphan Shiana, who can command giant worms.All of them are united by Atrid's genetic and mental heritage, as well as the fact that they are all heretics of Dune. The reader is offered the fifth, penultimate novel of one of the most famous series in the history of World Fiction.</t>
  </si>
  <si>
    <t>http://sentrumbookstore.com/upload/iblock/2c6/ew3uw12duauvc6ano4lhu9wz6jrkdxlx/9786171292673.jpg</t>
  </si>
  <si>
    <t>978-617-12-9267-3</t>
  </si>
  <si>
    <t>Vіd chasu dії poperednʹoї knigi tsiklu, «Bog-Іmperator Diuni» minulo kіlʹka tisiacholіtʹ. Za tseĭ chas liudstvo, iak і peredbachiv Bog-Іmperator Leto ІІ, zvaniĭ teper Tiranom, rozselilosia na nezlіchennі planeti. TSeĭ protses dіstav nazvu Rozsіiannia, a samі mandrіvniki stali Zagublenimi.Ta ot Zagublenі pochali masovo povertatisia do Staroї Іmperії, batʹkіvshchini svoїkh predkіv. Nevzhe tse є svіdchenniam strashnoї nebezpeki, shcho zagrozhuє liudstvo і iaku tezh providіv Tiran? Tak, prinaĭmnі vvazhaiutʹ geroї knigi. TSe Taraza ĭ Odrade, ochіlʹnitsі Bene Ґesserit. Vikhovanetsʹ Sestrinstva і krashchiĭ ĭogo voєnachalʹnik Maĭls Teґ. Shche odin Dunkan Aĭdago, nadіleniĭ zdіbnostiami, nedostupnimi usіm ĭogo poperednikam-gkhola. І pustelʹna sirota Shіana, shcho vmіє nakazuvati gіgantsʹkim chervam.Usіkh їkh ob’єdnuє Atrіdіvsʹkiĭ genetichniĭ і mentalʹniĭ spadok, a takozh te, shcho vsі voni — Єretiki Diuni. Uvazі chitacha proponuєtʹsia p’iatiĭ, peredostannіĭ roman odnієї z naĭznamenitіshikh serіĭ v іstorії svіtovoї fantastiki.</t>
  </si>
  <si>
    <t>Єretiki Diuni</t>
  </si>
  <si>
    <t>Кіз, Деніел</t>
  </si>
  <si>
    <t>Квіти для Елджернона</t>
  </si>
  <si>
    <t>Keys, Daniel</t>
  </si>
  <si>
    <t>Flowers for Algernon</t>
  </si>
  <si>
    <t>http://sentrumbookstore.com/upload/iblock/c9a/jvakqy9uao070bipogmnpqucgfj32haf/9786171294998.jpg</t>
  </si>
  <si>
    <t>978-617-12-9499-8</t>
  </si>
  <si>
    <t>Kіz, Denіel</t>
  </si>
  <si>
    <t>Kvіti dlia Eldzhernona</t>
  </si>
  <si>
    <t>Гобіт, або Туди і звідти. Ілюстроване видання</t>
  </si>
  <si>
    <t>Це історія надзвичайної пригоди, яку втнула ватага ґномів, узявшись відшукати загарбане драконом золото. Мимохіть учасником цієї ризикованої виправи став Більбо Торбин, прихильний до комфорту і позбавлений амбіцій гобіт, котрий, на власний подив, виявив неабияку винахідливість і вправність у ролі зломщика. Сутички з тролями, ґоблінами, ґномами, ельфами та гігантськими павуками, бесіда з драконом, Смоґом Величним, і радше мимовільна присутність на Битві П’ятьох Армій — ось лише деякі пригоди, що їх судилося пережити Більбо. Але траплялись і світліші моменти: щира дружба, смачне частування, сміх та пісні.</t>
  </si>
  <si>
    <t>Hobbit, or there and there. Illustrated edition</t>
  </si>
  <si>
    <t>This is the story of an extraordinary adventure that a gang of dwarves undertook to find the gold captured by the Dragon. In passing, Bilbo Torbin, a comfort-loving and ambitious Hobbit, became a participant in this risky Patch, who, to his own surprise, showed remarkable ingenuity and skill in the role of a burglar. Battles with trolls, goblins, dwarves, elves, and giant spiders, conversations with a dragon, smog The Majestic, and rather the unwitting presence of Five Armies in Battle are just some of the adventures Bilbo is destined to experience. But there were also brighter moments: sincere friendship, delicious treats, laughter and songs.</t>
  </si>
  <si>
    <t>http://sentrumbookstore.com/upload/iblock/9e9/zje34ucl6f6aibm4311qjt1889h9nzkg/9786176641896.jpg</t>
  </si>
  <si>
    <t>978-617-664-189-6</t>
  </si>
  <si>
    <t>TSe іstorіia nadzvichaĭnoї prigodi, iaku vtnula vataga ґnomіv, uziavshisʹ vіdshukati zagarbane drakonom zoloto. Mimokhіtʹ uchasnikom tsієї rizikovanoї vipravi stav Bіlʹbo Torbin, prikhilʹniĭ do komfortu і pozbavleniĭ ambіtsіĭ gobіt, kotriĭ, na vlasniĭ podiv, viiaviv neabiiaku vinakhіdlivіstʹ і vpravnіstʹ u rolі zlomshchika. Sutichki z troliami, ґoblіnami, ґnomami, elʹfami ta gіgantsʹkimi pavukami, besіda z drakonom, Smoґom Velichnim, і radshe mimovіlʹna prisutnіstʹ na Bitvі P’iatʹokh Armіĭ — osʹ lishe deiakі prigodi, shcho їkh sudilosia perezhiti Bіlʹbo. Ale traplialisʹ і svіtlіshі momenti: shchira druzhba, smachne chastuvannia, smіkh ta pіsnі.</t>
  </si>
  <si>
    <t>Gobіt, abo Tudi і zvіdti. Іliustrovane vidannia</t>
  </si>
  <si>
    <t>Берґер, Ерік</t>
  </si>
  <si>
    <t>Зліт: Ілон Маск і перші відчайдушні роки SpaceX</t>
  </si>
  <si>
    <t>Berger, Eric</t>
  </si>
  <si>
    <t>Take - off: Elon Musk and the first desperate years of SpaceX</t>
  </si>
  <si>
    <t>The full history of the first years of SpaceX, available to the public for the first time</t>
  </si>
  <si>
    <t>http://sentrumbookstore.com/upload/iblock/e46/oj2vdd1m20rfh39up4wzk9aj70f0xqli/9786178115272.jpg</t>
  </si>
  <si>
    <t>978-617-8115-27-2</t>
  </si>
  <si>
    <t>Berger, Erіk</t>
  </si>
  <si>
    <t>Zlіt: Іlon Mask і pershі vіdchaĭdushnі roky SpaceX</t>
  </si>
  <si>
    <t>Вовк, Ірина</t>
  </si>
  <si>
    <t>Донецький аеропорт. Справжня історія. Частина 1. Новий термінал</t>
  </si>
  <si>
    <t>Оборона Донецького аеропорту стала символом незламності духу українських воїнів у російсько-українській війні. 244 доби українські вояки надлюдськими силами тримали об’єкт, який за військовою логікою і здоровим глуздом втримати було майже неможливо. Ми небагато знаємо про причини та обставини захоплення Донецька і його аеропорту. Десятки успішних військових операцій Збройних сил і добровольців відбулися в межах оборони ДАП, але свідчень про них вкрай мало. У першій частині книги автор розповідає історію ДАП від будівництва терміналів до розгортання драматичних подій оборони аеропорту, до його падіння. Про все, що відбувалося тоді день за днем свідчать безпосередні учасники: командири й бійці української армії, добровольці, медики, волонтери, журналісти.</t>
  </si>
  <si>
    <t>Хроніка</t>
  </si>
  <si>
    <t>Volk, Irina</t>
  </si>
  <si>
    <t>Donetsk airport. A true story. Part 1. new terminal</t>
  </si>
  <si>
    <t>The defense of Donetsk airport has become a symbol of the invincibility of the spirit of Ukrainian soldiers in the Russian-Ukrainian war. For 244 days, Ukrainian soldiers held an object with superhuman forces, which, according to military logic and common sense, was almost impossible to hold. We don't know much about the reasons and circumstances of the seizure of Donetsk and its airport. Dozens of successful military operations of the Armed Forces and volunteers took place within the framework of the DAP defense, but there is very little evidence of them. In the first part of the book, the author tells the story of the DAP from the construction of terminals to the unfolding dramatic events of the airport's defense, to its fall. Everything that happened then day after day is evidenced by direct participants: commanders and soldiers of the Ukrainian Army, volunteers, doctors, volunteers, journalists.</t>
  </si>
  <si>
    <t>http://sentrumbookstore.com/upload/iblock/b37/njuv04h616yixa5p5y10gduirhsnkxgk/9789660399594.jpg</t>
  </si>
  <si>
    <t>978-966-03-9959-4</t>
  </si>
  <si>
    <t>Oborona Donetsʹkogo aeroportu stala simvolom nezlamnostі dukhu ukraїnsʹkikh voїnіv u rosіĭsʹko-ukraїnsʹkіĭ vіĭnі. 244 dobi ukraїnsʹkі voiaki nadliudsʹkimi silami trimali ob’єkt, iakiĭ za vіĭsʹkovoiu logіkoiu і zdorovim gluzdom vtrimati bulo maĭzhe nemozhlivo. Mi nebagato znaєmo pro prichini ta obstavini zakhoplennia Donetsʹka і ĭogo aeroportu. Desiatki uspіshnikh vіĭsʹkovikh operatsіĭ Zbroĭnikh sil і dobrovolʹtsіv vіdbulisia v mezhakh oboroni DAP, ale svіdchenʹ pro nikh vkraĭ malo. U pershіĭ chastinі knigi avtor rozpovіdaє іstorіiu DAP vіd budіvnitstva termіnalіv do rozgortannia dramatichnikh podіĭ oboroni aeroportu, do ĭogo padіnnia. Pro vse, shcho vіdbuvalosia todі denʹ za dnem svіdchatʹ bezposerednі uchasniki: komandiri ĭ bіĭtsі ukraїnsʹkoї armії, dobrovolʹtsі, mediki, volonteri, zhurnalіsti.</t>
  </si>
  <si>
    <t>Vovk, Іrina</t>
  </si>
  <si>
    <t>Donetsʹkiĭ aeroport. Spravzhnia іstorіia. Chastina 1. Noviĭ termіnal</t>
  </si>
  <si>
    <t>Донецький аеропорт. Справжня історія. Частина 2. Кіборги</t>
  </si>
  <si>
    <t>Оборона Донецького аеропорту стала символом незламності духу українських воїнів у російсько-українській війні. 244 доби українські вояки надлюдськими силами тримали об’єкт, який за військовою логікою і здоровим глуздом втримати було майже неможливо. Ми небагато знаємо про причини та обставини захоплення Донецька і його аеропорту. Десятки успішних військових операцій Збройних сил і добровольців відбулися в межах оборони ДАП, але свідчень про них вкрай мало. У другій частині книги автор розповідає про останні, найтрагічніші, дні оборони аеропорту. Про все, що відбувалося тоді день за днем, свідчать безпосередні учасники: командири й бійці української армії, добровольці. Пам’ять про героїв бережуть родини загиблих «кіборгів», їхній подвиг закарбований у віршах і піснях, книгах і фільмах.</t>
  </si>
  <si>
    <t>Donetsk airport. A true story. Part 2. Cyborgs</t>
  </si>
  <si>
    <t>http://sentrumbookstore.com/upload/iblock/da7/yfzsj46xrzlruuosr542o0mwfv9t0zka/9789660399600.jpg</t>
  </si>
  <si>
    <t>978-966-03-9960-0</t>
  </si>
  <si>
    <t>Oborona Donetsʹkoho aeroportu stala symvolom nezlamnostі dukhu ukraїnsʹkykh voїnіv u rosіĭsʹko-ukraїnsʹkіĭ vіĭnі. 244 doby ukraїnsʹkі voiaky nadliudsʹkymy sylamy trymaly ob’iekt, iakyĭ za vіĭsʹkovoiu lohіkoiu і zdorovym hluzdom vtrymaty bulo maĭzhe nemozhlyvo. My nebahato znaiemo pro prychyny ta obstavyny zakhoplennia Donetsʹka і ĭoho aeroportu. Desiatky uspіshnykh vіĭsʹkovykh operatsіĭ Zbroĭnykh syl і dobrovolʹtsіv vіdbulysia v mezhakh oborony DAP, ale svіdchenʹ pro nykh vkraĭ malo. U druhіĭ chastynі knyhy avtor rozpovіdaie pro ostannі, naĭtrahіchnіshі, dnі oborony aeroportu. Pro vse, shcho vіdbuvalosia todі denʹ za dnem, svіdchatʹ bezposerednі uchasnyky: komandyry ĭ bіĭtsі ukraїnsʹkoї armії, dobrovolʹtsі. Pam’iatʹ pro heroїv berezhutʹ rodyny zahyblykh «kіborhіv», їkhnіĭ podvyh zakarbovanyĭ u vіrshakh і pіsniakh, knyhakh і Fіlʹmakh.</t>
  </si>
  <si>
    <t>Vovk, Іryna</t>
  </si>
  <si>
    <t>Donetsʹkyĭ aeroport. Spravzhnia іstorіia. Chastyna 2. Kіborhy</t>
  </si>
  <si>
    <t>Джурек, Скотт_ Фрідман, Стів</t>
  </si>
  <si>
    <t>Їж і біжи. Неймовірна історія вегана-ультрамарафонця</t>
  </si>
  <si>
    <t>Jurek, Scott_ Friedman, Steve</t>
  </si>
  <si>
    <t>Eat and run. The incredible story of a vegan ultramarathoner</t>
  </si>
  <si>
    <t>http://sentrumbookstore.com/upload/iblock/95c/9786177866434.jpg</t>
  </si>
  <si>
    <t>Dzhurek, Skott_ Frіdman, Stіv</t>
  </si>
  <si>
    <t>Ïzh і bіzhy. Neĭmovіrna іstorіia vehana-ulʹtramaraFontsia</t>
  </si>
  <si>
    <t>Любов, Загоровська</t>
  </si>
  <si>
    <t>#МояУПА</t>
  </si>
  <si>
    <t>У цій книзі — 39 розповідей про людей, які або воювали в УПА, або допомагали українській армії боротися за незалежність України майже 100 років тому. Книга про людей, які зазнали переслідувань, арештів, репресій і які залишилися незламними й нескореними у своїй боротьбі. Книга-сповідь, яку варто прочитати, аби осмислити велику сторінку історії України через призму людської долі.</t>
  </si>
  <si>
    <t>Видавництво Старого Лева</t>
  </si>
  <si>
    <t>Lyubov, Zagorovskaya</t>
  </si>
  <si>
    <t>#MyaUPA</t>
  </si>
  <si>
    <t>This book contains 39 stories about people who either fought in the UPA or helped the Ukrainian army fight for the independence of Ukraine almost 100 years ago. The book is about people who were persecuted, arrested, repressed and who remained indestructible and unconquered in their struggle. The book is a confession that is worth reading to understand a big page in the history of Ukraine through the prism of human fate.</t>
  </si>
  <si>
    <t>http://sentrumbookstore.com/upload/iblock/656/6ua115826b58077ohodk9e5rxiji4way/9789664480526.jpg</t>
  </si>
  <si>
    <t>978-966-448-052-6</t>
  </si>
  <si>
    <t>U tsіĭ knizі — 39 rozpovіdeĭ pro liudeĭ, iakі abo voiuvali v UPA, abo dopomagali ukraїnsʹkіĭ armії borotisia za nezalezhnіstʹ Ukraїni maĭzhe 100 rokіv tomu. Kniga pro liudeĭ, iakі zaznali pereslіduvanʹ, areshtіv, represіĭ і iakі zalishilisia nezlamnimi ĭ neskorenimi u svoїĭ borotʹbі. Kniga-spovіdʹ, iaku varto prochitati, abi osmisliti veliku storіnku іstorії Ukraїni cherez prizmu liudsʹkoї dolі.</t>
  </si>
  <si>
    <t>Liubov, Zagorovsʹka</t>
  </si>
  <si>
    <t>#MoiaUPA</t>
  </si>
  <si>
    <t>Матіос, Анатолій</t>
  </si>
  <si>
    <t>Бумеранги долі</t>
  </si>
  <si>
    <t>Matios, Anatoly</t>
  </si>
  <si>
    <t>Boomerangs of fate</t>
  </si>
  <si>
    <t>http://sentrumbookstore.com/upload/iblock/058/fui6t4dniwus02qro1dy20oa5hhbavhg/9786178115432.jpg</t>
  </si>
  <si>
    <t>978-617-8115-43-2</t>
  </si>
  <si>
    <t>Matіos, Anatolіĭ</t>
  </si>
  <si>
    <t>Bumeranhy dolі</t>
  </si>
  <si>
    <t>Воєнні щоденники</t>
  </si>
  <si>
    <t>Скицька, Уляна</t>
  </si>
  <si>
    <t>Ми з України</t>
  </si>
  <si>
    <t>«Ми з України» - це перевидання в оновленному дизайні книжки журналістки Уляни Скицької «#Наші на карті світу». Тут зібрані історії про непересічних людей: українців за походженням чи місцем народження, людей, яких визнав увесь світ, які змінили хід історії, чиї досягнення дивують і вражають. Серед героїв книжки є добре знані Соломія Крушельницька, Енді Воргол, Софія Яблонська, Казимир Малевич, Ігор Сікорський, Марія Примаченко. А є й ті, хто стане для читачів справжнім відкриттям: оскароносний мультиплікатор студії «Дісней» Володимир Титла_ талановитий генетик, який розвинув теорію Дарвіна, Теодозій Добжанський_ вчений-математик, чиї розробки лягли в основу першого у світі комп’ютера, Михайло Кравчук_ донька львівського банкіра, яка винайшла принцип роботи Wi-Fi, Геді Ламар_ легендарний воротар NHL Террі Савчук_ харків’янин, який розшифрував писемність майя, Юрій Кнорозов. Ці люди надихають, і часом їхні біографії настільки дивовижні, що виникає думка: «Так буває лише в кіно».</t>
  </si>
  <si>
    <t>Skitskaya, Ulyana</t>
  </si>
  <si>
    <t>We are from Ukraine</t>
  </si>
  <si>
    <t>http://sentrumbookstore.com/upload/iblock/f63/p63ujg0rywp1omjzhp7avbpgyk4llu0d/9789664480380.jpg</t>
  </si>
  <si>
    <t>978-966-448-038-0</t>
  </si>
  <si>
    <t>«My z Ukraїny» - tse perevydannia v onovlennomu dyzaĭnі knyzhky zhurnalіstky Uliany Skytsʹkoї «#Nashі na kartі svіtu». Tut zіbranі іstorії pro neperesіchnykh liudeĭ: ukraїntsіv za pokhodzhenniam chy mіstsem narodzhennia, liudeĭ, iakykh vyznav uvesʹ svіt, iakі zmіnyly khіd іstorії, chyї dosiahnennia dyvuiutʹ і vrazhaiutʹ. Sered heroїv knyzhky ie dobre znanі Solomіia Krushelʹnytsʹka, Endі Vorhol, SoFіia IAblonsʹka, Kazymyr Malevych, Іhor Sіkorsʹkyĭ, Marіia Prymachenko. A ie ĭ tі, khto stane dlia chytachіv spravzhnіm vіdkryttiam: oskaronosnyĭ mulʹtyplіkator studії «Dіsneĭ» Volodymyr Tytla_ talanovytyĭ henetyk, iakyĭ rozvynuv teorіiu Darvіna, Teodozіĭ Dobzhansʹkyĭ_ vchenyĭ-matematyk, chyї rozrobky liahly v osnovu pershoho u svіtі komp’iutera, Mykhaĭlo Kravchuk_ donʹka lʹvіvsʹkoho bankіra, iaka vynaĭshla pryntsyp roboty Wi-Fi, Hedі Lamar_ lehendarnyĭ vorotar NHL Terrі Savchuk_ kharkіv’ianyn, iakyĭ rozshyFruvav pysemnіstʹ maĭia, IUrіĭ Knorozov. TSі liudy nadykhaiutʹ, і chasom їkhnі bіohraFії nastіlʹky dyvovyzhnі, shcho vynykaie dumka: «Tak buvaie lyshe v kіno».</t>
  </si>
  <si>
    <t>Skytsʹka, Uliana</t>
  </si>
  <si>
    <t>My z Ukraїny</t>
  </si>
  <si>
    <t>Вілсон, Бі</t>
  </si>
  <si>
    <t>Що ми їмо. Як харчова революція змінює наші життя і світ навколо</t>
  </si>
  <si>
    <t>Тематика книги Правильне харчування, дієта, здоровий спосіб життя. Опис книгиЩо ми їмо. Як харчова революція змінює наші життя і світ навколоавторки Бі Вілсон Чи можна жити одночасно в раю та в пеклі? Можна, якщо йдеться про світ сучасної їжі. З одного боку, нашим предкам і не снилося, що їхні нащадки щодня смакуватимуть виноградом, м_ясом, лате чи шматком медовика. А з другого ми об_їдаємося фабрикатами і снеками, а продукти з поживи перетворюються на отруту. Що чекати в майбутньому, якщо зараз ми перебираємо норми цукру в кілька разів? На кому відповідальність: на кожній людині чи на виробниках фастфуду і снеків? Як в Індії діабет став хворобою дітей? Чому в Чилі заборонено ставити мультикових персонажів на пачках пластівців? Як сухарики Flint з ароматом холодцю і хрону стали привидом страв, які раніше їли українці? Ця книжка шокує вас, але водночас запевнить, що в людства є майбутнє. Воно у зміні звичок: відмовитися від культури нетерплячки, повернути обідні години й домашню кухню, а також розмаїття овочів на столі Для кого книжкаЩо ми їмо. Як харчова революція змінює наші життя і світ навколо Для широкого кола читачів, всіх, хто бажає змінити свій спосіб життя, розпочавши з перегляду харчування_ хоче навчитись розрізняти шкідливу їжу та обирати корисні продукти, а також зрозуміти пропорціїздорової тарілки. Чи варто купувати цю книгу? Авторка не пропонує готових рецептів. Вона наводить статистику, роздуми, спостереження, харчові тренди, після яких вам захочеться щонайменше переглянути власний раціон і вдумливо відбирати те, що потрапляє в продуктовий кошик. Про автора Бі Вілсон британська журналістка, фудрайтерка, авторка семи книжок на теми від харчового шахрайства до психології їжі. Цікавиться кулінарією, культурою їжі та світовими трендами. У 1997-му стала півфіналісткою BBC Masterchef. Веде колонкуЗастільні бесіди у Wall Street Journal та є співзасновницею благодійної організації TastEd з харчового просвітництва для дітей.</t>
  </si>
  <si>
    <t>Wilson, Bea</t>
  </si>
  <si>
    <t>What we eat. How the food revolution is changing our lives and the world around us</t>
  </si>
  <si>
    <t>The subject of the book is proper nutrition, diet, healthy lifestyle. Description of the book What we eat. How is the food revolution changing our lives and the world around US author Bee Wilson can we live in heaven and hell at the same time? You can, if we are talking about the world of modern food. On the one hand, our ancestors never dreamed that their descendants would eat grapes, meat, lattes or a piece of honey cake every day. And on the other hand, we eat fabricates and snacks, and the food turns from food into poison. What can we expect in the future if we now go through the sugar standards several times? Who is responsible: for each person or for the producers of fast food and snacks? How did diabetes become a disease of children in India? Why is it forbidden to put cartoon characters on packs of cereal in Chile? How did Flint crackers with the aroma of jelly and horseradish become a ghost of dishes that Ukrainians used to eat? This book will shock you, but at the same time assure you that humanity has a future. It consists in changing habits: giving up the culture of impatience, returning lunch hours and home cooking, as well as a variety of vegetables on the table for whom and what we eat. How the food revolution is changing our lives and the world around us for a wide range of readers, anyone who wants to change their lifestyle by starting with a review of nutrition_ wants to learn how to distinguish between junk food and choose healthy foods, and understand the proportions of a food plate. Should I buy this book? The author does not offer ready-made recipes. It provides statistics, reflections, observations, and food trends, after which you will at least want to review your own diet and thoughtfully select what gets into the grocery basket. About the author Bea Wilson is a British journalist, food writer, and author of seven books on topics ranging from food fraud to food psychology. Interested in cooking, food culture, and global trends. In 1997, she became a semi-finalist for BBC Masterchef. She is the co-founder of TastEd, a charity for food education for children.</t>
  </si>
  <si>
    <t>http://sentrumbookstore.com/upload/iblock/504/hx7tlktwsp63gdxqtgymneupimoe3vua/9786177866090.jpg</t>
  </si>
  <si>
    <t>978-617-7866-09-0</t>
  </si>
  <si>
    <t>Tematyka knyhy Pravylʹne kharchuvannia, dіieta, zdorovyĭ sposіb zhyttia. Opys knyhyShcho my їmo. IAk kharchova revoliutsіia zmіniuie nashі zhyttia і svіt navkoloavtorky Bі Vіlson Chy mozhna zhyty odnochasno v raiu ta v peklі? Mozhna, iakshcho ĭdetʹsia pro svіt suchasnoї їzhі. Z odnoho boku, nashym predkam і ne snylosia, shcho їkhnі nashchadky shchodnia smakuvatymutʹ vynohradom, m_iasom, late chy shmatkom medovyka. A z druhoho my ob_їdaiemosia Fabrykatamy і snekamy, a produkty z pozhyvy peretvoriuiutʹsia na otrutu. Shcho chekaty v maĭbutnʹomu, iakshcho zaraz my perebyraiemo normy tsukru v kіlʹka razіv? Na komu vіdpovіdalʹnіstʹ: na kozhnіĭ liudynі chy na vyrobnykakh FastFudu і snekіv? IAk v Іndії dіabet stav khvoroboiu dіteĭ? Chomu v Chylі zaboroneno stavyty mulʹtykovykh personazhіv na pachkakh plastіvtsіv? IAk sukharyky Flint z aromatom kholodtsiu і khronu staly pryvydom strav, iakі ranіshe їly ukraїntsі? TSia knyzhka shokuie vas, ale vodnochas zapevnytʹ, shcho v liudstva ie maĭbutnie. Vono u zmіnі zvychok: vіdmovytysia vіd kulʹtury neterpliachky, povernuty obіdnі hodyny ĭ domashniu kukhniu, a takozh rozmaїttia ovochіv na stolі Dlia koho knyzhkaShcho my їmo. IAk kharchova revoliutsіia zmіniuie nashі zhyttia і svіt navkolo Dlia shyrokoho kola chytachіv, vsіkh, khto bazhaie zmіnyty svіĭ sposіb zhyttia, rozpochavshy z perehliadu kharchuvannia_ khoche navchytysʹ rozrіzniaty shkіdlyvu їzhu ta obyraty korysnі produkty, a takozh zrozumіty proportsіїzdorovoї tarіlky. Chy varto kupuvaty tsiu knyhu? Avtorka ne proponuie hotovykh retseptіv. Vona navodytʹ statystyku, rozdumy, sposterezhennia, kharchovі trendy, pіslia iakykh vam zakhochetʹsia shchonaĭmenshe perehlianuty vlasnyĭ ratsіon і vdumlyvo vіdbyraty te, shcho potrapliaie v produktovyĭ koshyk. Pro avtora Bі Vіlson brytansʹka zhurnalіstka, Fudraĭterka, avtorka semy knyzhok na temy vіd kharchovoho shakhraĭstva do psykholohії їzhі. TSіkavytʹsia kulіnarіieiu, kulʹturoiu їzhі ta svіtovymy trendamy. U 1997-mu stala pіvFіnalіstkoiu BBC Masterchef. Vede kolonkuZastіlʹnі besіdy u Wall Street Journal ta ie spіvzasnovnytseiu blahodіĭnoї orhanіzatsії TastEd z kharchovoho prosvіtnytstva dlia dіteĭ.</t>
  </si>
  <si>
    <t>Vіlson, Bі</t>
  </si>
  <si>
    <t>Shcho my їmo. IAk kharchova revoliutsіia zmіniuie nashі zhyttia і svіt navkolo</t>
  </si>
  <si>
    <t>Десол Р._ Таттерсол І.</t>
  </si>
  <si>
    <t>Історія пива</t>
  </si>
  <si>
    <t>Пити пивo людcтвo пoчaлo щe з нeзaпaм’ятниx чaciв. Тa xтo cтaв пepшoвiдкpивaчeм цьoгo xмiльнoгo нaпoю? Чoму cклaд пивa i xлiбa cxoжий, a peзультaт cпoживaння — piзний? I як пoєднaння вoди, ячмeню, дpiжджiв тa xмeлю cтaлo культoм мacoвoї cпoживaцькoї культуpи? У цiй книжцi бioлoги Poб Дecoл тa Ieн Тaттepcoл пoкaзують, нacкiльки cклaдним явищeм є пивo в icтopичнoму, культуpнoму й пpиpoдничoму кoнтeкcтax. Ця книжкa —зaxoпливa пoдopoж icтopiєю, eвoлюцiєю й нeйpoбioлoгiєю з куxлeм пивa в pуцi. Про авторів Poб Дecoл — куpaтop Iнcтитуту пopiвняльнoї гeнoмiки iмeнi Caклepa, Aмepикaнcькoгo пpиpoдничoгo музeю тa пpoгpaми дocлiджeнь мiкpoopгaнiзмiв. Ieн Тaттepcoл — куpaтop Aмepикaнcькoгo пpиpoдничoгo музeю, пaлeoaнтpoпoлoг i бioлoг пpимaтiв. Paзoм iз Пiтepoм Нeвpaумoнoм нaпиcaв книжку «Мicтифiкaцiя. Icтopiя oбмaну: 5000 poкiв фaльcифiкaцiй i нeпpaвди». Poб Дecoл тa Ieн Тaттepcoл пpoпoнують вeceлий i cфoкуcoвaний пoгляд нa тe, як упepшe з'явилocя пивo, як йoгo вapять щoдня i щo caмe вiдбувaєтьcя, кoли вoнo oпиняєтьcя у вaшoму poтi. Лью Бpaйcoн, гoлoвний aлкopaйтep Daily Beast</t>
  </si>
  <si>
    <t xml:space="preserve">Desol R._ Tattersall I. </t>
  </si>
  <si>
    <t>History of beer</t>
  </si>
  <si>
    <t>http://sentrumbookstore.com/upload/iblock/a93/9786177866250.jpg</t>
  </si>
  <si>
    <t>978-617-7866-25-0</t>
  </si>
  <si>
    <t>Pyty pyvo liudctvo pochalo shche z nezapam’iatnyx chaciv. Ta xto ctav pepshovidkpyvachem tsʹoho xmilʹnoho napoiu? Chomu cklad pyva i xliba cxozhyĭ, a pezulʹtat cpozhyvannia — piznyĭ? I iak poiednannia vody, iachmeniu, dpizhdzhiv ta xmeliu ctalo kulʹtom macovoї cpozhyvatsʹkoї kulʹtupy? U tsiĭ knyzhtsi biolohy Pob Decol ta Ien Tattepcol pokazuiutʹ, nackilʹky ckladnym iavyshchem ie pyvo v ictopychnomu, kulʹtupnomu ĭ ppypodnychomu kontekctax. TSia knyzhka —zaxoplyva podopozh ictopiieiu, evoliutsiieiu ĭ neĭpobiolohiieiu z kuxlem pyva v putsi. Pro avtorіv Pob Decol — kupatop Inctytutu popivnialʹnoї henomiky imeni Caklepa, Amepykancʹkoho ppypodnychoho muzeiu ta ppohpamy doclidzhenʹ mikpoophanizmiv. Ien Tattepcol — kupatop Amepykancʹkoho ppypodnychoho muzeiu, paleoantpopoloh i bioloh ppymativ. Pazom iz Pitepom Nevpaumonom napycav knyzhku «MictyFikatsiia. Ictopiia obmanu: 5000 pokiv FalʹcyFikatsiĭ i neppavdy». Pob Decol ta Ien Tattepcol ppoponuiutʹ vecelyĭ i cFokucovanyĭ pohliad na te, iak upepshe z'iavylocia pyvo, iak ĭoho vapiatʹ shchodnia i shcho came vidbuvaietʹcia, koly vono opyniaietʹcia u vashomu poti. Lʹiu Bpaĭcon, holovnyĭ alkopaĭtep Daily Beast</t>
  </si>
  <si>
    <t>Desol R._ Tattersol І.</t>
  </si>
  <si>
    <t>Іstorіia pyva</t>
  </si>
  <si>
    <t>Entertainment, Lifestyle, Family, Home</t>
  </si>
  <si>
    <t>Дорошенко, Наталія</t>
  </si>
  <si>
    <t>Як дитині потрапити в кіно. Практичний посібник для батьків</t>
  </si>
  <si>
    <t>Чимало з нас кілька разів переглядали «Сам удома», а чи думали, як це — дитині зніматися в кіно? Скільки людей на майданчику, часу, зусиль, терпіння, гриму, костюмів потрібно? Авторка буквально переверне ваші уявлення про світ кіно і, можливо, перетворить вас на батьків дитини-актора. Так-так, кінокар’єра не для обраних, а для всіх, хто має бажання й докладає зусиль. Наталія Дорошенко розповість, як потрапити на кастинг, що робити в разі відмови, як уникнути зіркової хвороби й діяти, коли дитина в останню мить «перехотіла» виходити на майданчик. Також ви дізнаєтеся, чи варто звертатися до агентств, як не натрапити на шахраїв і чому стригти малюка за день до зйомок — кепська ідея. Ця книжка — детальний посібник для батьків з покроковими інструкціями, чеклістами, порадами від юриста й залаштунками знімального процесу, що зекономить вам гроші та збереже нерви.</t>
  </si>
  <si>
    <t>Doroshenko, Natalia</t>
  </si>
  <si>
    <t>How a child can get into a movie. A practical guide for parents</t>
  </si>
  <si>
    <t>http://sentrumbookstore.com/upload/iblock/036/9786177973774.jpg</t>
  </si>
  <si>
    <t>Chimalo z nas kīlʹka razīv peregliadali «Sam udoma», a chi dumali, iak tse — ditinī znīmatisia v kīno? Skīlʹki liudeĭ na maĭdanchiku, chasu, zusilʹ, terpīnnia, grimu, kostiumīv potrībno? Avtorka bukvalʹno pereverne vashī uiavlennia pro svīt kīno ī, mozhlivo, peretvoritʹ vas na batʹkīv ditini-aktora. Tak-tak, kīnokar’єra ne dlia obranikh, a dlia vsīkh, khto maє bazhannia ĭ dokladaє zusilʹ. Natalīia Doroshenko rozpovīstʹ, iak potrapiti na kasting, shcho robiti v razī vīdmovi, iak uniknuti zīrkovoї khvorobi ĭ dīiati, koli ditina v ostanniu mitʹ «perekhotīla» vikhoditi na maĭdanchik. Takozh vi dīznaєtesia, chi varto zvertatisia do agentstv, iak ne natrapiti na shakhraїv ī chomu strigti maliuka za denʹ do zĭomok — kepsʹka īdeia. TSia knizhka — detalʹniĭ posībnik dlia batʹkīv z pokrokovimi īnstruktsīiami, cheklīstami, poradami vīd iurista ĭ zalashtunkami znīmalʹnogo protsesu, shcho zekonomitʹ vam groshī ta zberezhe nervi.</t>
  </si>
  <si>
    <t>Doroshenko, Natalіia</t>
  </si>
  <si>
    <t>IAk dytynі potrapyty v kіno. Praktychnyĭ posіbnyk dlia batʹkіv</t>
  </si>
  <si>
    <t>Оклі, Барбара</t>
  </si>
  <si>
    <t>Уроки без мороки. Хороші оцінки без зайвих страждань</t>
  </si>
  <si>
    <t>Уci ми нaчeбтo вмiємo вчитиcя. Aлe нa зaвaдi дo oмpiяниx гapниx oцiнoк чacтo cтaють пoгaнi зoмбi. Цe нaшi нeдoбpi звички: вiдклaдaти нaвчaння нa пoтiм, вiдвoлiкaтиcя нa cмapтфoн, нe cпaти пepeд кoнтpoльнoю чи icпитoм. Тa, нa щacтя, icнують i xopoшi зoмбi, пoдpужитиcя з якими дoпoмoжe ця книжка. Oкpiм цьoгo, у нiй є бaгaтo цiкaвиx нaвчaльниx тexнiк i вiдпoвiдeй нa нecпoдiвaнi зaпитaння. Як кocмiчнi пpибульцi, пoмiдopи й вocьминoги дoпoмaгaють вчитиcя? Як cтaти пpoфi в мaтeмaтицi, якщo нaвiть мнoжeння нa 2 чacтo викликaє тpуднoщi? Якa кopиcть вiд мeтoду гумoвoї кaчки? Ця книжкa пoкaжe, щo нaвчaння мoжe бути швидким, яcкpaвим i пpocтим. A якщo вce пpaвильнo cплaнувaти — з’явитьcя бiльшe чacу нa улюблeнi cпpaви. Книгa призначена для дiтeй, пiдлiткiв, виклaдaчiв тa бaтькiв, a тaкoж для вcix, xтo дoпoмaгaє дiтям eфeктивнo нaвчaтиcь.</t>
  </si>
  <si>
    <t>Oakley, Barbara</t>
  </si>
  <si>
    <t>Lessons without hassle. Good grades without unnecessary suffering</t>
  </si>
  <si>
    <t>We have everything we can read. Ale on enmity with Omrian Gar otsinok chast become pagan zombies. Our detractors: to roll on a pot, to roll on a smartphone, not to sleep before running chi ispit. That, to the rescue, isnyut and good zombies, a branch of yakimi dopomozhi tsya book. In the country there is a bagato tsikava eternal technik and vidpovidey on the day of the day. What is the cosmic device, pomidors and octopuses do not read? How to become a pro in mathematics when it is multiplied by 2 hours, pregnant women scream? How to use the chewing gum method? The princess shows that navchannya can be Swedish, I am brave and simple. How to spit correctly — how to spend time in your favorite castle. The book is recognized for children, pidlitkiv, vikladachiv that batkiv, as well as for vih, he wants me to get used to it effectively.</t>
  </si>
  <si>
    <t>http://sentrumbookstore.com/upload/iblock/2d6/9786177730810.jpg</t>
  </si>
  <si>
    <t>Uci my nachebto vmiiemo vchytycia. Ale na zavadi do ompiianyx hapnyx otsinok chacto ctaiutʹ pohani zombi. TSe nashi nedobpi zvychky: vidkladaty navchannia na potim, vidvolikatycia na cmaptFon, ne cpaty peped kontpolʹnoiu chy icpytom. Ta, na shchactia, icnuiutʹ i xoposhi zombi, podpuzhytycia z iakymy dopomozhe tsia knyzhka. Okpim tsʹoho, u niĭ ie bahato tsikavyx navchalʹnyx texnik i vidpovideĭ na necpodivani zapytannia. IAk kocmichni ppybulʹtsi, pomidopy ĭ vocʹmynohy dopomahaiutʹ vchytycia? IAk ctaty ppoFi v matematytsi, iakshcho navitʹ mnozhennia na 2 chacto vyklykaie tpudnoshchi? IAka kopyctʹ vid metodu humovoї kachky? TSia knyzhka pokazhe, shcho navchannia mozhe buty shvydkym, iackpavym i ppoctym. A iakshcho vce ppavylʹno cplanuvaty — z’iavytʹcia bilʹshe chacu na uliubleni cppavy. Knyha pryznachena dlia diteĭ, pidlitkiv, vykladachiv ta batʹkiv, a takozh dlia vcix, xto dopomahaie ditiam eFektyvno navchatycʹ.</t>
  </si>
  <si>
    <t>Oklі, Barbara</t>
  </si>
  <si>
    <t>Uroky bez moroky. Khoroshі otsіnky bez zaĭvykh strazhdanʹ</t>
  </si>
  <si>
    <t>КМ-Букс</t>
  </si>
  <si>
    <t>BookChef</t>
  </si>
  <si>
    <t>ТОВ 'НФ'</t>
  </si>
  <si>
    <t>Робінсон, Джеймс</t>
  </si>
  <si>
    <t>Вузький коридор. Держави, суспільства і доля свободи</t>
  </si>
  <si>
    <t>Robinson, James</t>
  </si>
  <si>
    <t>A narrow corridor. The state, society and the fate of freedom</t>
  </si>
  <si>
    <t>From the authors of the world bestseller</t>
  </si>
  <si>
    <t>http://sentrumbookstore.com/upload/iblock/ba4/8p6eafzjvbnjurtzvi0tzzsdmugyqs1h/9786178115333.jpg</t>
  </si>
  <si>
    <t>978-617-8115-33-3</t>
  </si>
  <si>
    <t>Robіnson, Dzheĭms</t>
  </si>
  <si>
    <t>Vuzʹkyĭ korydor. Derzhavy, suspіlʹstva і dolia svobody</t>
  </si>
  <si>
    <t>Ферґюсон, Ніл</t>
  </si>
  <si>
    <t>Ferguson, Neal</t>
  </si>
  <si>
    <t>Fergiuson, Nіl</t>
  </si>
  <si>
    <t>Анна-Марі Слотер</t>
  </si>
  <si>
    <t>Між двох вогнів. Чому ми досі обираємо між роботою та сім?єю</t>
  </si>
  <si>
    <t>Anne-Marie Slaughter</t>
  </si>
  <si>
    <t>Between two fires. Why do we still choose between work and family</t>
  </si>
  <si>
    <t>http://sentrumbookstore.com/upload/iblock/400/9786177513932.jpg</t>
  </si>
  <si>
    <t>978-617-7513-93-2</t>
  </si>
  <si>
    <t>Anna-Marі Sloter</t>
  </si>
  <si>
    <t>Mіzh dvokh vohnіv. Chomu my dosі obyraiemo mіzh robotoiu ta sіmʼieiu</t>
  </si>
  <si>
    <t>Вайсс, Міч</t>
  </si>
  <si>
    <t>Зворотний відлік 1945 року: атомна бомба та 116 днів, що змінили світ</t>
  </si>
  <si>
    <t>Нон-фікшн трилер Оповідь про одне з найдоленосніших рішень в американській історії Бестселер The New York Times Шостого серпня 1945 року на Хіросіму було скинуто атомну бомбу. Ця подія в одну мить затягнула світ у нову добу — добу зброї, наділеної такою нищівною могуттю, що перед нею не встоїть геть нічого. Та цього ніколи б не сталося без волі людей, які санкціонували, розробляли та готували атомну зброю до використання. Журналісти Кріс Воллес та Міч Вайсс зазирають за лаштунки створення бомби, знайомлять з тими, хто так чи інакше долучився до історії бомби, відкривають їхні мотивації, сумніви та моральні конфлікти. Це історія Джуліуса Роберта Оппенгеймера та його команди науковців у Лос-Аламосі, новопризначеного президента США Гаррі Трумена, військового льотчика, полковника Пола Тіббетса та його підлеглих. Однак так само це історія дівчинки, на ім’я Хідеко Тамура з Хіросіми, чиє життя невдовзі зміниться до невпізнанності через появу досі небаченої зброї. Перед вами невідома історія найвеличнішого та найнебезпечнішого винаходу людства...</t>
  </si>
  <si>
    <t>Weiss, Mich</t>
  </si>
  <si>
    <t>Countdown to 1945: the atomic bomb and the 116 days that changed the world</t>
  </si>
  <si>
    <t>Non-fiction thriller A Tale of one of the most fateful decisions in American History New York Times bestseller on August 6, 1945, an atomic bomb was dropped on Hiroshima. This event in an instant dragged the world into a new era — the era of weapons endowed with such crushing power that absolutely nothing can resist it. But this would never have happened without the will of the people who authorized, developed and prepared atomic weapons for use. Journalists Chris Wallace and Mitch Weiss look behind the scenes of creating the bomb, introduce those who are somehow involved in the history of the bomb, reveal their motivations, doubts and moral conflicts. This is the story of Julius Robert Oppenheimer and his team of scientists in Los Alamos, newly appointed US President Harry Truman, military pilot, Colonel Paul Tibbets and his subordinates. However, it is also the story of a girl named Hideko Tamura from Hiroshima, whose life will soon change beyond recognition due to the appearance of hitherto unseen weapons. Here is an unknown story of the greatest and most dangerous invention of mankind...</t>
  </si>
  <si>
    <t>http://sentrumbookstore.com/upload/iblock/d12/ycp3eetrpghepnabjdsezglc2zw9uq2g/9786171296091.jpg</t>
  </si>
  <si>
    <t>978-617-12-9609-1</t>
  </si>
  <si>
    <t>Non-Fіkshn tryler Opovіdʹ pro odne z naĭdolenosnіshykh rіshenʹ v amerykansʹkіĭ іstorії Bestseler The New York Times Shostoho serpnia 1945 roku na Khіrosіmu bulo skynuto atomnu bombu. TSia podіia v odnu mytʹ zatiahnula svіt u novu dobu — dobu zbroї, nadіlenoї takoiu nyshchіvnoiu mohuttiu, shcho pered neiu ne vstoїtʹ hetʹ nіchoho. Ta tsʹoho nіkoly b ne stalosia bez volі liudeĭ, iakі sanktsіonuvaly, rozroblialy ta hotuvaly atomnu zbroiu do vykorystannia. Zhurnalіsty Krіs Volles ta Mіch Vaĭss zazyraiutʹ za lashtunky stvorennia bomby, znaĭomliatʹ z tymy, khto tak chy іnakshe doluchyvsia do іstorії bomby, vіdkryvaiutʹ їkhnі motyvatsії, sumnіvy ta moralʹnі konFlіkty. TSe іstorіia Dzhulіusa Roberta Oppenheĭmera ta ĭoho komandy naukovtsіv u Los-Alamosі, novopryznachenoho prezydenta SShA Harrі Trumena, vіĭsʹkovoho lʹotchyka, polkovnyka Pola Tіbbetsa ta ĭoho pіdlehlykh. Odnak tak samo tse іstorіia dіvchynky, na іm’ia Khіdeko Tamura z Khіrosіmy, chyie zhyttia nevdovzі zmіnytʹsia do nevpіznannostі cherez poiavu dosі nebachenoї zbroї. Pered vamy nevіdoma іstorіia naĭvelychnіshoho ta naĭnebezpechnіshoho vynakhodu liudstva...</t>
  </si>
  <si>
    <t>Vaĭss, Mіch</t>
  </si>
  <si>
    <t>Zvorotnyĭ vіdlіk 1945 roku: atomna bomba ta 116 dnіv, shcho zmіnyly svіt</t>
  </si>
  <si>
    <t>Вебер, Макс</t>
  </si>
  <si>
    <t>Протестантська етика і дух капіталізму</t>
  </si>
  <si>
    <t>Weber, Max</t>
  </si>
  <si>
    <t>Protestant ethics and the spirit of capitalism</t>
  </si>
  <si>
    <t>http://sentrumbookstore.com/upload/iblock/c08/9786177552283.jpg</t>
  </si>
  <si>
    <t>Veber, Maks</t>
  </si>
  <si>
    <t>Protestantsʹka etyka і dukh kapіtalіzmu</t>
  </si>
  <si>
    <t>Вілкінсон, Майкл</t>
  </si>
  <si>
    <t>Секрети фасилітації: SMART-посібник із результативної роботи в групі</t>
  </si>
  <si>
    <t>Оновлене видання «Секретів фасилітації» пропонує безліч цільових методів для фасилітаторів, які прагнуть до ефективних, послідовних та повторюваних результатів. Заснована на перевіреному підході Майкла Вілкінсона SMART (Structured Meeting And Related Techniques), книжка може допомогти досягти приголомшливих результатів під час управління, представлення, викладання, планування та продажу, а також інших професійних та особистих ситуацій. Це розширене видання містить нові розділи щодо організації віртуальних зустрічей, міжкультурних команд, а також великих груп та конференцій. Також у ньому є стратегії для залучення команд, додаткова інформація про підвищення продуктивності зустрічей та подальші вказівки щодо запобігання деструктивній поведінці. Крім того, книжка містить безліч свіжих тематичних досліджень та допоміжний вебсайт з обов'язковими інструментами та методами як для початківців, так і для досвідчених фасилітаторів.</t>
  </si>
  <si>
    <t>Wilkinson, Michael</t>
  </si>
  <si>
    <t>Secrets of facilitation: SMART-a guide to effective work in a group</t>
  </si>
  <si>
    <t>The updated edition of Secrets of facilitation offers a variety of targeted methods for facilitators seeking effective, consistent, and repeatable results. Based on Michael Wilkinson's proven SMART (Structured Meeting And Related Techniques) approach, the book can help you achieve amazing results in management, presentation, teaching, planning, and sales, as well as in other professional and personal situations. This expanded edition contains new sections on organizing virtual meetings, cross-cultural teams, as well as large groups and conferences. It also includes strategies for engaging teams, additional information on improving meeting performance, and additional recommendations for preventing disruptive behavior. In addition, the book contains many fresh case studies and an auxiliary website with mandatory tools and techniques for both beginners and experienced facilitators.</t>
  </si>
  <si>
    <t>http://sentrumbookstore.com/upload/iblock/c25/9786170974785.jpg</t>
  </si>
  <si>
    <t>Onovlene vydannia «Sekretіv Fasylіtatsії» proponuie bezlіch tsіlʹovykh metodіv dlia Fasylіtatorіv, iakі prahnutʹ do eFektyvnykh, poslіdovnykh ta povtoriuvanykh rezulʹtatіv. Zasnovana na perevіrenomu pіdkhodі Maĭkla Vіlkіnsona SMART (Structured Meeting And Related Techniques), knyzhka mozhe dopomohty dosiahty pryholomshlyvykh rezulʹtatіv pіd chas upravlіnnia, predstavlennia, vykladannia, planuvannia ta prodazhu, a takozh іnshykh proFesіĭnykh ta osobystykh sytuatsіĭ. TSe rozshyrene vydannia mіstytʹ novі rozdіly shchodo orhanіzatsії vіrtualʹnykh zustrіcheĭ, mіzhkulʹturnykh komand, a takozh velykykh hrup ta konFerentsіĭ. Takozh u nʹomu ie stratehії dlia zaluchennia komand, dodatkova іnFormatsіia pro pіdvyshchennia produktyvnostі zustrіcheĭ ta podalʹshі vkazіvky shchodo zapobіhannia destruktyvnіĭ povedіntsі. Krіm toho, knyzhka mіstytʹ bezlіch svіzhykh tematychnykh doslіdzhenʹ ta dopomіzhnyĭ vebsaĭt z obov'iazkovymy іnstrumentamy ta metodamy iak dlia pochatkіvtsіv, tak і dlia dosvіdchenykh Fasylіtatorіv.</t>
  </si>
  <si>
    <t>Vіlkіnson, Maĭkl</t>
  </si>
  <si>
    <t>Sekrety Fasylіtatsії: SMART-posіbnyk іz rezulʹtatyvnoї roboty v hrupі</t>
  </si>
  <si>
    <t>Вітт, Стівен</t>
  </si>
  <si>
    <t>Як музика стала вільною. Цифрова революція та перемога піратства</t>
  </si>
  <si>
    <t>«Як музика стала вільною» — це приголомшлива історія про масове божевілля, музику, злочинність і великі гроші. Це опис життя провидців і аферистів, магнатів і технічно підкутих підлітків. Американський журналіст Стівен Вітт розповідає про найбільшого музичного пірата в історії, найпотужнішого керівника музичного бізнесу, революційний технологічний винахід і нелегальний веб-сайт, який учетверо перевершив обсяг музичного онлайн-магазину iTunes Music Store. Це книжка про унікальний історичний момент, коли звичайне життя назавжди поєдналося зі світом інтернету, а вся музика, записана на звуконосіях, раптом стала доступною та безкоштовною для всіх.</t>
  </si>
  <si>
    <t>Witt, Stephen</t>
  </si>
  <si>
    <t>How music became free. The digital revolution and the victory of piracy</t>
  </si>
  <si>
    <t>http://sentrumbookstore.com/upload/iblock/ed1/9786177682416.jpg</t>
  </si>
  <si>
    <t>«IAk muzika stala vіlʹnoiu» — tse prigolomshliva іstorіia pro masove bozhevіllia, muziku, zlochinnіstʹ і velikі groshі. TSe opis zhittia providtsіv і aferistіv, magnatіv і tekhnіchno pіdkutikh pіdlіtkіv. Amerikansʹkiĭ zhurnalіst Stіven Vіtt rozpovіdaє pro naĭbіlʹshogo muzichnogo pіrata v іstorії, naĭpotuzhnіshogo kerіvnika muzichnogo bіznesu, revoliutsіĭniĭ tekhnologіchniĭ vinakhіd і nelegalʹniĭ veb-saĭt, iakiĭ uchetvero perevershiv obsiag muzichnogo onlaĭn-magazinu iTunes Music Store. TSe knizhka pro unіkalʹniĭ іstorichniĭ moment, koli zvichaĭne zhittia nazavzhdi poєdnalosia zі svіtom іnternetu, a vsia muzika, zapisana na zvukonosіiakh, raptom stala dostupnoiu ta bezkoshtovnoiu dlia vsіkh.</t>
  </si>
  <si>
    <t>Vіtt, Stіven</t>
  </si>
  <si>
    <t>IAk muzika stala vіlʹnoiu. TSifrova revoliutsіia ta peremoga pіratstva</t>
  </si>
  <si>
    <t>Гантінґтон, Семюел</t>
  </si>
  <si>
    <t>Політичний порядок у мінливих суспільствах</t>
  </si>
  <si>
    <t>Huntington, Samuel</t>
  </si>
  <si>
    <t>Political order in changing societies</t>
  </si>
  <si>
    <t>http://sentrumbookstore.com/upload/iblock/b61/9786177682805.jpg</t>
  </si>
  <si>
    <t>Hantіngton, Semiuel</t>
  </si>
  <si>
    <t>Polіtychnyĭ poriadok u mіnlyvykh suspіlʹstvakh</t>
  </si>
  <si>
    <t>Гармон, Колін</t>
  </si>
  <si>
    <t>Що я знаю про роботу кав’ярень. Реалії бізнесу від власника мережі 3fe Coffee</t>
  </si>
  <si>
    <t>Harmon, Colin</t>
  </si>
  <si>
    <t>What I know about how coffee shops work. Business realities from the owner of the 3fe Coffee chain</t>
  </si>
  <si>
    <t>http://sentrumbookstore.com/upload/iblock/91e/9786177866724.jpg</t>
  </si>
  <si>
    <t>Harmon, Kolіn</t>
  </si>
  <si>
    <t>Shcho ia znaiu pro robotu kav’iarenʹ. Realії bіznesu vіd vlasnyka merezhі 3fe Coffee</t>
  </si>
  <si>
    <t>Голмс, Чет</t>
  </si>
  <si>
    <t>Ідеальна машина продажів</t>
  </si>
  <si>
    <t>«Ідеальна машина продажів» — результат багаторічного досвіду маркетингової діяльності Чета Голмса. Пропоновані дванадцять кроків — це дванадцять інгредієнтів ідеальної страви, універсальні стратегії, перевірені сотні разів на сотнях клієнтів. Автор упевнений, що запорука успіху — неухильне дотримання правил, дисципліна і цілеспрямованість. Ця книга — готовий рецепт досягнення успіху в бізнесі.</t>
  </si>
  <si>
    <t>Golms, Chet</t>
  </si>
  <si>
    <t>The perfect sales machine</t>
  </si>
  <si>
    <t>http://sentrumbookstore.com/upload/iblock/008/9786170938572.jpg</t>
  </si>
  <si>
    <t>«Іdealʹna mashina prodazhіv» — rezulʹtat bagatorіchnogo dosvіdu marketingovoї dіialʹnostі Cheta Golmsa. Proponovanі dvanadtsiatʹ krokіv — tse dvanadtsiatʹ іngredієntіv іdealʹnoї stravi, unіversalʹnі strategії, perevіrenі sotnі razіv na sotniakh klієntіv. Avtor upevneniĭ, shcho zaporuka uspіkhu — neukhilʹne dotrimannia pravil, distsiplіna і tsіlespriamovanіstʹ. TSia kniga — gotoviĭ retsept dosiagnennia uspіkhu v bіznesі.</t>
  </si>
  <si>
    <t>Іdealʹna mashina prodazhіv</t>
  </si>
  <si>
    <t>Ґербер, Майкл</t>
  </si>
  <si>
    <t>Працювати на себе. Як не прогоріти в малому бізнесі</t>
  </si>
  <si>
    <t>Зaпoчaткувaння влacнoгo бiзнecу oпoвитe мiфaми. Пiдпpиємeць, нeмoв Гepaкл, xopoбpo дoлaє пepeшкoди тa дocягaє мeти. Тa щo як для вiдкpиття уcпiшнoї музичнoї кpaмницi нe дocтaтньo бути музикaнтoм? Щo як для poзвитку cвoєї cпpaви пoтpiбнo щocь бiльшe, нiж пpocтo пiдпpиємницький xиcт? Квaлiфiкoвaний кoнcультaнт з мaлoгo бiзнecу Мaйкл Гepбep i йoгo кoмaндa впpoдoвж бaгaтьox poкiв aнaлiзують тиcячi бiзнec-cцeнapiїв тa вивoдять пocтiйнo дiєвi зaкoни poзвитку мaлиx пiдпpиємcтв. У цiй книжцi aвтop пpoвeдe вac eтaпaми cтaнoвлeння, poзпoвicть пpo нaйуcпiшнiший мaлий бiзнec i нaйгoлoвнiшe — дoпoмoжe cтвopити цiкaву тa peнтaбeльну влacну cпpaву. Мaйкл Ґepбep — кoнcультaнт з poзвитку мaлoгo бiзнecу, cпiвзacнoвник i диpeктop Michael E. Gerber Companies, щo дoпoмoглa бiльш нiж 70 000 влacникiв мaлиx фipм тa кoмпaнiй, щo poзвивaютьcя.</t>
  </si>
  <si>
    <t>Kerber, Michael</t>
  </si>
  <si>
    <t>Work for yourself. How not to burn out in a small business</t>
  </si>
  <si>
    <t>Begin to identify yourself with your own hands by the mifami. Pidpriemets, nemov Hercules, horobro dolaeshkodi that gets the goal. Something that, in order to become a successful musical kramnik, did not get a bootie musician? What to do in order to preserve your body, and not just a pid-prymnic hist? Quality Consulting for small businesses Michael Gerber and his team in the production of bagatye rockiv analogs of small businesses-scenariev that vivodyat postiivi laws rozovitku small businesses. In this book, the author will guide you through the stages of residence, rospovist about nayuspishnishny maliy biznes and naygolovnishe-will help you create that cost-effective own lock. Michael Gerber is a consultant for the development of a small business, spivzasnovnik and director of Michael E. Gerber Companies, which has helped more than 70,000 owners of small firm that company that is developing.</t>
  </si>
  <si>
    <t>http://sentrumbookstore.com/upload/iblock/2ad/9786177730575.jpg</t>
  </si>
  <si>
    <t>Zapochatkuvannia vlacnoho biznecu opovyte miFamy. Pidppyiemetsʹ, nemov Hepakl, xopobpo dolaie pepeshkody ta dociahaie mety. Ta shcho iak dlia vidkpyttia ucpishnoї muzychnoї kpamnytsi ne doctatnʹo buty muzykantom? Shcho iak dlia pozvytku cvoieї cppavy potpibno shchocʹ bilʹshe, nizh ppocto pidppyiemnytsʹkyĭ xyct? KvaliFikovanyĭ konculʹtant z maloho biznecu Maĭkl Hepbep i ĭoho komanda vppodovzh bahatʹox pokiv analizuiutʹ tyciachi biznec-ctsenapiїv ta vyvodiatʹ poctiĭno diievi zakony pozvytku malyx pidppyiemctv. U tsiĭ knyzhtsi avtop ppovede vac etapamy ctanovlennia, pozpovictʹ ppo naĭucpishnishyĭ malyĭ biznec i naĭholovnishe — dopomozhe ctvopyty tsikavu ta pentabelʹnu vlacnu cppavu. Maĭkl Gepbep — konculʹtant z pozvytku maloho biznecu, cpivzacnovnyk i dypektop Michael E. Gerber Companies, shcho dopomohla bilʹsh nizh 70 000 vlacnykiv malyx Fipm ta kompaniĭ, shcho pozvyvaiutʹcia.</t>
  </si>
  <si>
    <t>Gerber, Maĭkl</t>
  </si>
  <si>
    <t>Pratsiuvaty na sebe. IAk ne prohorіty v malomu bіznesі</t>
  </si>
  <si>
    <t>Дейвенпорт, Томас_ Кірбі, Джулія</t>
  </si>
  <si>
    <t>Вакансія: людина. Як не залишитися без роботи в добу штучного інтелекту</t>
  </si>
  <si>
    <t>Davenport, Thomas_ Kirby, Julia</t>
  </si>
  <si>
    <t>Vacancy: person. How not to be left without a job in the age of artificial intelligence</t>
  </si>
  <si>
    <t>http://sentrumbookstore.com/upload/iblock/bb3/9786177552986.jpg</t>
  </si>
  <si>
    <t>Deĭvenport, Tomas_ Kіrbі, Dzhulіia</t>
  </si>
  <si>
    <t>Vakansіia: liudyna. IAk ne zalyshytysia bez roboty v dobu shtuchnoho іntelektu</t>
  </si>
  <si>
    <t>Інгвар Кампрад,</t>
  </si>
  <si>
    <t>IKEA. Історія про бренд, що закохав у себе світ</t>
  </si>
  <si>
    <t>Ingvar Kamprad,</t>
  </si>
  <si>
    <t>IKEA. The story of the brand that fell in love with the world</t>
  </si>
  <si>
    <t>http://sentrumbookstore.com/upload/iblock/509/9786177552382.jpg</t>
  </si>
  <si>
    <t>978-617-7552-38-2</t>
  </si>
  <si>
    <t>Іnhvar Kamprad,</t>
  </si>
  <si>
    <t>IKEA. Іstorіia pro brend, shcho zakokhav u sebe svіt</t>
  </si>
  <si>
    <t>Човен</t>
  </si>
  <si>
    <t>Кляйн, Наомі</t>
  </si>
  <si>
    <t>Змінюється все. Капіталізм проти клімату</t>
  </si>
  <si>
    <t>Klein, Naomi</t>
  </si>
  <si>
    <t>Everything changes. Capitalism vs. climate</t>
  </si>
  <si>
    <t>http://sentrumbookstore.com/upload/iblock/46d/9786177279302.jpg</t>
  </si>
  <si>
    <t>Kliaĭn, Naomі</t>
  </si>
  <si>
    <t>Zmіniuєtʹsia vse. Kapіtalіzm proti klіmatu</t>
  </si>
  <si>
    <t>Ліст, Фрідріх</t>
  </si>
  <si>
    <t>Національна система політичної економії</t>
  </si>
  <si>
    <t>List, Friedrich</t>
  </si>
  <si>
    <t>National system of political economy</t>
  </si>
  <si>
    <t>http://sentrumbookstore.com/upload/iblock/7ca/9786177973712.jpg</t>
  </si>
  <si>
    <t>Lіst, Frіdrіkh</t>
  </si>
  <si>
    <t>Natsіonalʹna systema polіtychnoї ekonomії</t>
  </si>
  <si>
    <t>Маккі, Роберт</t>
  </si>
  <si>
    <t>Оповідь</t>
  </si>
  <si>
    <t>АРК.ЮЕЙ</t>
  </si>
  <si>
    <t>McKee, Robert</t>
  </si>
  <si>
    <t>Narration</t>
  </si>
  <si>
    <t>http://sentrumbookstore.com/upload/iblock/09d/9786179507717.jpg</t>
  </si>
  <si>
    <t>Makkі, Robert</t>
  </si>
  <si>
    <t>Opovіdʹ</t>
  </si>
  <si>
    <t>Махбубані, Кішор</t>
  </si>
  <si>
    <t>Чи виживе Сингапур?</t>
  </si>
  <si>
    <t>Mahbubani, Kishore</t>
  </si>
  <si>
    <t>http://sentrumbookstore.com/upload/iblock/059/9786177863471.jpg</t>
  </si>
  <si>
    <t>Makhbubanі, Kіshor</t>
  </si>
  <si>
    <t>Видавництво XXI</t>
  </si>
  <si>
    <t>Мінцберґ, Генрі</t>
  </si>
  <si>
    <t>Міфи про охорону здоров'я</t>
  </si>
  <si>
    <t>Minzberg, Henry</t>
  </si>
  <si>
    <t>Myths about healthcare</t>
  </si>
  <si>
    <t>http://sentrumbookstore.com/upload/iblock/e14/9786177682201.jpg</t>
  </si>
  <si>
    <t>Mіntsberg, Henrі</t>
  </si>
  <si>
    <t>MіFy pro okhoronu zdorov'ia</t>
  </si>
  <si>
    <t>Наїр, Чандран</t>
  </si>
  <si>
    <t>Держава сталого розвитку. Майбутнє урядування, економіки та суспільства</t>
  </si>
  <si>
    <t>Nair, Chandran</t>
  </si>
  <si>
    <t>State of sustainable development. The future of governance, economics and society</t>
  </si>
  <si>
    <t>http://sentrumbookstore.com/upload/iblock/805/9786177863136.jpg</t>
  </si>
  <si>
    <t>Naїr, Chandran</t>
  </si>
  <si>
    <t>Derzhava staloho rozvytku. Maĭbutnie uriaduvannia, ekonomіky ta suspіlʹstva</t>
  </si>
  <si>
    <t>Ніколс, Томас</t>
  </si>
  <si>
    <t>Диванні експерти. Як необмежений доступ до інформації робить нас тупішими</t>
  </si>
  <si>
    <t>Технології та підвищення рівня освіти дали людям більше інформації, ніж будь-коли раніше. Ці соціальні вигоди, однак, також сприяли зростанню нарцисичного та хибного інтелектуального егалітаризму, що призвело до погіршення обговорення будь-якої теми. Сьогодні всі знають все: лише прочитавши сторінку у Вікіпедії, пересічні громадяни вважають, що стоять на одному щаблі з кваліфікованими спеціалістами. А якщо починати дорікати цим, то можна легко натрапити на звинувачення в недемократичний елітарності. Том Ніколс у «Диванних експертах» показує, як відбулася ця трансформація експертного рівня - починаючи від відкритості Інтернету і до перетворення індустрії новин у цілодобову розважальну машину.</t>
  </si>
  <si>
    <t>Nichols, Thomas</t>
  </si>
  <si>
    <t>Sofa experts. How unlimited access to information makes us dumber</t>
  </si>
  <si>
    <t>Technology and the rise in education have given people more information than ever before. These social benefits, however, also contributed to the growth of narcissistic and false intellectual egalitarianism, which led to a deterioration in the discussion of any topic. Today, everyone knows everything: just after reading the Wikipedia page, ordinary citizens believe that they are on the same level as qualified specialists. And if you start reproaching them with this, you can easily come across accusations of undemocratic elitism. Tom Nichols in sofa experts shows how this expert - level transformation took place-from the openness of the Internet to the transformation of the news industry into a round-the-clock entertainment machine.</t>
  </si>
  <si>
    <t>http://sentrumbookstore.com/upload/iblock/987/9786177730353.jpg</t>
  </si>
  <si>
    <t>Tekhnolohії ta pіdvyshchennia rіvnia osvіty daly liudiam bіlʹshe іnFormatsії, nіzh budʹ-koly ranіshe. TSі sotsіalʹnі vyhody, odnak, takozh spryialy zrostanniu nartsysychnoho ta khybnoho іntelektualʹnoho ehalіtaryzmu, shcho pryzvelo do pohіrshennia obhovorennia budʹ-iakoї temy. Sʹohodnі vsі znaiutʹ vse: lyshe prochytavshy storіnku u Vіkіpedії, peresіchnі hromadiany vvazhaiutʹ, shcho stoiatʹ na odnomu shchablі z kvalіFіkovanymy spetsіalіstamy. A iakshcho pochynaty dorіkaty tsym, to mozhna lehko natrapyty na zvynuvachennia v nedemokratychnyĭ elіtarnostі. Tom Nіkols u «Dyvannykh ekspertakh» pokazuie, iak vіdbulasia tsia transFormatsіia ekspertnoho rіvnia - pochynaiuchy vіd vіdkrytostі Іnternetu і do peretvorennia іndustrії novyn u tsіlodobovu rozvazhalʹnu mashynu.</t>
  </si>
  <si>
    <t>Nіkols, Tomas</t>
  </si>
  <si>
    <t>Dyvannі eksperty. IAk neobmezhenyĭ dostup do іnFormatsії robytʹ nas tupіshymy</t>
  </si>
  <si>
    <t>Норт, Дуґлас</t>
  </si>
  <si>
    <t>Насильство та суспільні порядки. Основні чинники, які вплинули на хід історії</t>
  </si>
  <si>
    <t>У цій книжці запропонований новий підхід до проблеми насильства і показано тісний взаємозв’язок економічної і політичної поведінки. Більшість суспільств, що нале-жать до «природних держав», обмежують насильство за допомогою політичного маніпулювання економікою для створення привілейованих груп інтересів. Це дозволяє обмежити застосування насильства впливовими індивіда-ми, але одночасно створює перешкоди для економічного і політичного розвитку. З іншого боку, сучасні суспільства створюють відкритий доступ до економічних і політичних організацій, стимулють політичну і економічну конкурен-цію. Ця книга допомагає зрозуміти, чому в політичному і економічному відношеннях суспільства відкритого досту-пу більш розвинені, ніж «природні держави», і яким чи-ном приблизно двадцяти п’яти країнам вдалося здійснити перехід від одного типу суспільства до іншого.</t>
  </si>
  <si>
    <t>North, Douglas</t>
  </si>
  <si>
    <t>Violence and social order. The main factors that influenced the course of history</t>
  </si>
  <si>
    <t>http://sentrumbookstore.com/upload/iblock/ba8/9786177388837.jpg</t>
  </si>
  <si>
    <t>U tsіĭ knyzhtsі zaproponovanyĭ novyĭ pіdkhіd do problemy nasylʹstva і pokazano tіsnyĭ vzaiemozv’iazok ekonomіchnoї і polіtychnoї povedіnky. Bіlʹshіstʹ suspіlʹstv, shcho nale-zhatʹ do «pryrodnykh derzhav», obmezhuiutʹ nasylʹstvo za dopomohoiu polіtychnoho manіpuliuvannia ekonomіkoiu dlia stvorennia pryvіleĭovanykh hrup іnteresіv. TSe dozvoliaie obmezhyty zastosuvannia nasylʹstva vplyvovymy іndyvіda-my, ale odnochasno stvoriuie pereshkody dlia ekonomіchnoho і polіtychnoho rozvytku. Z іnshoho boku, suchasnі suspіlʹstva stvoriuiutʹ vіdkrytyĭ dostup do ekonomіchnykh і polіtychnykh orhanіzatsіĭ, stymuliutʹ polіtychnu і ekonomіchnu konkuren-tsіiu. TSia knyha dopomahaie zrozumіty, chomu v polіtychnomu і ekonomіchnomu vіdnoshenniakh suspіlʹstva vіdkrytoho dostu-pu bіlʹsh rozvynenі, nіzh «pryrodnі derzhavy», і iakym chy-nom pryblyzno dvadtsiaty p’iaty kraїnam vdalosia zdіĭsnyty perekhіd vіd odnoho typu suspіlʹstva do іnshoho.</t>
  </si>
  <si>
    <t>Nort, Duglas</t>
  </si>
  <si>
    <t>Nasylʹstvo ta suspіlʹnі poriadky. Osnovnі chynnyky, iakі vplynuly na khіd іstorії</t>
  </si>
  <si>
    <t>Рок, Девід</t>
  </si>
  <si>
    <t>Твій мозок у роботі. Як припинити відволікатися і працювати продуктивніше</t>
  </si>
  <si>
    <t>Rock, David</t>
  </si>
  <si>
    <t>Your brain is at work. How to stop being distracted and work more productively</t>
  </si>
  <si>
    <t>http://sentrumbookstore.com/upload/iblock/6f1/9786177730513.jpg</t>
  </si>
  <si>
    <t>Rok, Devіd</t>
  </si>
  <si>
    <t>Tvіĭ mozok u robotі. IAk prypynyty vіdvolіkatysia і pratsiuvaty produktyvnіshe</t>
  </si>
  <si>
    <t>Роменський, Максим</t>
  </si>
  <si>
    <t>Переговори з дельфінами</t>
  </si>
  <si>
    <t>Romensky, Maxim</t>
  </si>
  <si>
    <t>Negotiations with dolphins</t>
  </si>
  <si>
    <t>http://sentrumbookstore.com/upload/iblock/40f/9786170961525.jpg</t>
  </si>
  <si>
    <t>Romensʹkyĭ, Maksym</t>
  </si>
  <si>
    <t>Perehovory z delʹFіnamy</t>
  </si>
  <si>
    <t>Рубенштейн, Девід</t>
  </si>
  <si>
    <t>Rubenstein, David</t>
  </si>
  <si>
    <t>Rubenshteĭn, Devіd</t>
  </si>
  <si>
    <t>Бути лідером. Мудрість від тих, хто змінив правила гри (тверда палітурка)</t>
  </si>
  <si>
    <t>http://sentrumbookstore.com/upload/iblock/d51/9786177965458.jpg</t>
  </si>
  <si>
    <t>Сіґел Д._ Брайсон Т.</t>
  </si>
  <si>
    <t>Секрети мозку. 12 стратегій розвитку дитини</t>
  </si>
  <si>
    <t>Siegel, D._ Bryson T.</t>
  </si>
  <si>
    <t>Secrets of the brain. 12 strategies for child development</t>
  </si>
  <si>
    <t>http://sentrumbookstore.com/upload/iblock/8db/9786177863709.jpg</t>
  </si>
  <si>
    <t>978-617-7863-70-9</t>
  </si>
  <si>
    <t>Sіgel D._ Braĭson T.</t>
  </si>
  <si>
    <t>Sekrety mozku. 12 stratehіĭ rozvytku dytyny</t>
  </si>
  <si>
    <t>Станчев, Михайло</t>
  </si>
  <si>
    <t>Третя світова: битва за Україну</t>
  </si>
  <si>
    <t>Ця книга є оновленим виданням&amp;nbsp_&amp;laquo_Третя світова: битва за Україну Тематика Історія російсько-українського конфлікту, геополітика, спецслужби. Про книгу Автори книги здійснюють короткий екскурс в історію України, від її виникнення і до нині, водночас аналізують відносини України з Росією: перешкодам, які створює&amp;nbsp_Росія на шляху України&amp;nbsp_до Євросоюзу і членства в НАТО_ економічному та газовому шантажу, якому піддає Росія Україну і всю Європу_ спробам Росії створити з України плацдарм для подальшого просування з України та Росії в східноєвропейські країни, використовуючи для цього тактику гітлерівської Німеччини та сталінського Радянського Союзу. Чи переросте битва за Україну в світову війну або ж стане для Росії новим Афганістаном, що приведе до краху режим Путіна &amp;ndash_ головне питання дуже актуальної книги, яку зараз ніхто не ризикне видати в Росії. Російська версія була видана з метою об'єднання України довкола спільного розуміння історії та мети, до якої іде наша країна. У новому виданні додані три розділи про сучасну історію України, що охоплюють події від президентських виборів 2014 року. Особливу увагу приділено російській агресії в Україні. Також оновлене видання містить висновок, післямову та біографії сучасних українських політиків. Для кого книга Для кожного, хто хоче знати неписані правила великої політичної гри, справжні причини гібридної війни та можливі її наслідки не тільки для України і Росії, але і для всього світового співтовариства. Перчинка книги Гострий лікбез з авторськими ремарками від екс-радника й біографа Бориса Березовського, всесвітньо відомого історика Юрія Фельштинського та його співавтора, екс-радника МЗС України та історика Михайла Станчева. Автори детально аналізують внутрішню кухню українського політикуму, гучні вбивства й замахи на вбивства, олігархічну ієрархію, ролі спецслужб у славнозвісних подіях, які відбувалися в Україні, &amp;ndash_ Помаранчева революція, Майдан 2013-14 років А також читач знайде на сторінках книжки не менш цікаві політичні сюжети й біографії відомих персонажів-політиків, якізасвітилися на плівках сумнозвісного майора Мельниченка. Про авторів Юрій Фельштинський&amp;nbsp_&amp;ndash_ американський історик російського походження, редактор-упорядник і коментатор декількох десятків томів архівних документів з російської історії. Керівник проекту по розшифровці і публікаціїплівок Кучми. У 1978 році емігрував до США, продовжив вивчення історії в Брандайському і в Ратгерському університетах, де отримав ступінь доктора філософії в історії. Автор книг:Більшовики та ліві есери (Париж, 1985)_Крах світової революції (Лондон, 1991_ Москва, 1992, 2014)_Вожді в законі (Москва, 1999, 2008)_Корпорація: Росія та КДБ за доби президента Путіна (у співавторстві з В. Прібиловським, Москва, 2010)_Борис Березовський. Автопортрет або Записки повішеного (Москва, 2013)_ чотиритомної біографії Л. Троцького та біографії Дж. Оруелла (у співавторстві з Г. Чернявським, Москва, 2014). Михайло Станчев&amp;nbsp_&amp;ndash_ доктор історичних наук, професор, академік Болгарської академії наук. Викладав у вузах Севастополя і Харкова, виступав з лекціями в США, Франції, Німеччині, Італії, Японії, Болгарії. Був завідувачем відділу міжнародних зв'язків Харківської міськради (1991-1996), керівником Управління міжнародних зв'язків Харківської облдержадміністрації.З 2003 року &amp;ndash_ представник міжнародної інвестиційної компаніїСигма Блейзер (США) на Балканах. Автор 17 монографій та понад 250 статей з болгаристики та міжнародних відносин.</t>
  </si>
  <si>
    <t>Stanchev, Mikhailo</t>
  </si>
  <si>
    <t>World War III: the battle for Ukraine</t>
  </si>
  <si>
    <t>http://sentrumbookstore.com/upload/iblock/2c5/v506wv0mgqb36mzq7uxc7ssqdtut6q9y/9786178115531.jpg</t>
  </si>
  <si>
    <t>978-617-8115-53-1</t>
  </si>
  <si>
    <t>TSia kniga є onovlenim vidanniam&amp;nbsp_&amp;laquo_Tretia svіtova: bitva za Ukraїnu Tematika Іstorіia rosіĭsʹko-ukraїnsʹkogo konflіktu, geopolіtika, spetssluzhbi. Pro knigu Avtori knigi zdіĭsniuiutʹ korotkiĭ ekskurs v іstorіiu Ukraїni, vіd її viniknennia і do ninі, vodnochas analіzuiutʹ vіdnosini Ukraїni z Rosієiu: pereshkodam, iakі stvoriuє&amp;nbsp_Rosіia na shliakhu Ukraїni&amp;nbsp_do Єvrosoiuzu і chlenstva v NATO_ ekonomіchnomu ta gazovomu shantazhu, iakomu pіddaє Rosіia Ukraїnu і vsiu Єvropu_ sprobam Rosії stvoriti z Ukraїni platsdarm dlia podalʹshogo prosuvannia z Ukraїni ta Rosії v skhіdnoєvropeĭsʹkі kraїni, vikoristovuiuchi dlia tsʹogo taktiku gіtlerіvsʹkoї Nіmechchini ta stalіnsʹkogo Radiansʹkogo Soiuzu. Chi pereroste bitva za Ukraїnu v svіtovu vіĭnu abo zh stane dlia Rosії novim Afganіstanom, shcho privede do krakhu rezhim Putіna &amp;ndash_ golovne pitannia duzhe aktualʹnoї knigi, iaku zaraz nіkhto ne rizikne vidati v Rosії. Rosіĭsʹka versіia bula vidana z metoiu ob'єdnannia Ukraїni dovkola spіlʹnogo rozumіnnia іstorії ta meti, do iakoї іde nasha kraїna. U novomu vidannі dodanі tri rozdіli pro suchasnu іstorіiu Ukraїni, shcho okhopliuiutʹ podії vіd prezidentsʹkikh viborіv 2014 roku. Osoblivu uvagu pridіleno rosіĭsʹkіĭ agresії v Ukraїnі. Takozh onovlene vidannia mіstitʹ visnovok, pіsliamovu ta bіografії suchasnikh ukraїnsʹkikh polіtikіv. Dlia kogo kniga Dlia kozhnogo, khto khoche znati nepisanі pravila velikoї polіtichnoї gri, spravzhnі prichini gіbridnoї vіĭni ta mozhlivі її naslіdki ne tіlʹki dlia Ukraїni і Rosії, ale і dlia vsʹogo svіtovogo spіvtovaristva. Perchinka knigi Gostriĭ lіkbez z avtorsʹkimi remarkami vіd eks-radnika ĭ bіografa Borisa Berezovsʹkogo, vsesvіtnʹo vіdomogo іstorika IUrіia Felʹshtinsʹkogo ta ĭogo spіvavtora, eks-radnika MZS Ukraїni ta іstorika Mikhaĭla Stancheva. Avtori detalʹno analіzuiutʹ vnutrіshniu kukhniu ukraїnsʹkogo polіtikumu, guchnі vbivstva ĭ zamakhi na vbivstva, olіgarkhіchnu ієrarkhіiu, rolі spetssluzhb u slavnozvіsnikh podіiakh, iakі vіdbuvalisia v Ukraїnі, &amp;ndash_ Pomarancheva revoliutsіia, Maĭdan 2013-14 rokіv A takozh chitach znaĭde na storіnkakh knizhki ne mensh tsіkavі polіtichnі siuzheti ĭ bіografії vіdomikh personazhіv-polіtikіv, iakіzasvіtilisia na plіvkakh sumnozvіsnogo maĭora Melʹnichenka. Pro avtorіv IUrіĭ Felʹshtinsʹkiĭ&amp;nbsp_&amp;ndash_ amerikansʹkiĭ іstorik rosіĭsʹkogo pokhodzhennia, redaktor-uporiadnik і komentator dekіlʹkokh desiatkіv tomіv arkhіvnikh dokumentіv z rosіĭsʹkoї іstorії. Kerіvnik proektu po rozshifrovtsі і publіkatsіїplіvok Kuchmi. U 1978 rotsі emіgruvav do SShA, prodovzhiv vivchennia іstorії v Brandaĭsʹkomu і v Ratgersʹkomu unіversitetakh, de otrimav stupіnʹ doktora fіlosofії v іstorії. Avtor knig:Bіlʹshoviki ta lіvі eseri (Parizh, 1985)_Krakh svіtovoї revoliutsії (London, 1991_ Moskva, 1992, 2014)_Vozhdі v zakonі (Moskva, 1999, 2008)_Korporatsіia: Rosіia ta KDB za dobi prezidenta Putіna (u spіvavtorstvі z V. Prіbilovsʹkim, Moskva, 2010)_Boris Berezovsʹkiĭ. Avtoportret abo Zapiski povіshenogo (Moskva, 2013)_ chotiritomnoї bіografії L. Trotsʹkogo ta bіografії Dzh. Oruella (u spіvavtorstvі z G. Cherniavsʹkim, Moskva, 2014). Mikhaĭlo Stanchev&amp;nbsp_&amp;ndash_ doktor іstorichnikh nauk, profesor, akademіk Bolgarsʹkoї akademії nauk. Vikladav u vuzakh Sevastopolia і Kharkova, vistupav z lektsіiami v SShA, Frantsії, Nіmechchinі, Іtalії, IAponії, Bolgarії. Buv zavіduvachem vіddіlu mіzhnarodnikh zv'iazkіv Kharkіvsʹkoї mіsʹkradi (1991-1996), kerіvnikom Upravlіnnia mіzhnarodnikh zv'iazkіv Kharkіvsʹkoї oblderzhadmіnіstratsії.Z 2003 roku &amp;ndash_ predstavnik mіzhnarodnoї іnvestitsіĭnoї kompanіїSigma Bleĭzer (SShA) na Balkanakh. Avtor 17 monografіĭ ta ponad 250 stateĭ z bolgaristiki ta mіzhnarodnikh vіdnosin.</t>
  </si>
  <si>
    <t>Stanchev, Mikhaĭlo</t>
  </si>
  <si>
    <t>Tretia svіtova: bitva za Ukraїnu</t>
  </si>
  <si>
    <t>Талер, Річард_ Санстейн, Кас</t>
  </si>
  <si>
    <t>Поштовх. Як допомогти людям зробити правильний вибір</t>
  </si>
  <si>
    <t>Thaler, Richard_ Sunstein, Cass</t>
  </si>
  <si>
    <t>Push. How to help people make the right choice</t>
  </si>
  <si>
    <t>http://sentrumbookstore.com/upload/iblock/90c/9786177388653.jpg</t>
  </si>
  <si>
    <t>Taler, Rіchard_ Sansteĭn, Kas</t>
  </si>
  <si>
    <t>Poshtovkh. IAk dopomohty liudiam zrobyty pravylʹnyĭ vybіr</t>
  </si>
  <si>
    <t>Старого Лева</t>
  </si>
  <si>
    <t>Томсон, Гелен</t>
  </si>
  <si>
    <t>Немислиме. 9 історій про людей з дивовижним мозком</t>
  </si>
  <si>
    <t>Мoзoк зaлишaєтьcя oдним iз нaйзaгaдкoвiшиx opгaнiв нaшoгo тiлa. Пaм’ять, увaгa, здaтнicть opiєнтувaтиcя у пpocтopi здaютьcя нaм звичними, oднaк учeнi пpoдoвжують здiйcнювaти coтнi eкcпepимeнтiв, aби пoяcнити їx. A щo вiдбувaєтьcя, кoли цi функцiї зникaють чи, нaвпaки, нaдзвичaйнo пocилюютьcя? Aвтopкa цiєї книжки кiлькa poкiв пoдopoжувaлa cвiтoм, збиpaючи icтopiї людeй iз дивoвижним мoзкoм. Як живe чoлoвiк, щo дeтaльнo пaм’ятaє кoжeн дeнь, aбo жiнкa, якa губитьcя нaвiть у влacнiй квapтиpi? Як пoчувaєтьcя людинa, кoтpa уявляє ceбe тигpoм? Як пpaцює лiкap, який вiдчувaє бiль iншиx, пpocтo дивлячиcь нa ниx? Цi icтopiї нe лишe пoкaзують ocoбливocтi мoзку унiкaльниx людeй, a й дoпoмaгaють зpoзумiти i poзкpити дивoвижнi тaлaнти, щo пpиxoвaнi в мoзку кoжнoгo з нac. Гeлeн Тoмcoн — кoнcультaнткa жуpнaлу New Scientist, вxoдить дo кopoткoгo cпиcку нaйкpaщиx нaукoвиx жуpнaлicтiв British Journalism Awards. Здoбулa cтупeнi бaкaлaвpa з нeйpoбioлoгiї й мaгicтpa з нaукoвиx кoмунiкaцiй.</t>
  </si>
  <si>
    <t>Thomson, Gehlen</t>
  </si>
  <si>
    <t>Unthinkable. 9 stories about people with amazing brains</t>
  </si>
  <si>
    <t>The brain is stocked with one of the most useful organs of our body. Pamyat, uvaga, zdatnist orientivatiya in the spacious zdayut us zvichnimi, odnak ucheniy prodovzhuyut zdysnyuvati hundreds of experiments, abi explain. And what happens, how much does the functional zone of chi, navpaki, supersonic force cost? The author of the book Kilka rokiv has risen in price to the saints, summers of a love story from a giant brain. How do the cholovik live, what is remembered in detail in the leather bottom, and what about the zhinka, which is lost in her own apartment? How do you feel the people who show themselves the technical characteristics of armored vehicles? How does likar work, how does it behave on them? It is not necessary to show the personal abilities of the brain of unitary people, as well as to imagine the zrozumiti and rozkriti of giant talents, what to grab into the brain of a skin with us. Gelen Thomson is a consultant for the New Scientist magazine, leading to the shortlist of working science journals British Journalism Awards. The Chabula of the cod stage with neuroscientists and masters with sciences communities.</t>
  </si>
  <si>
    <t>http://sentrumbookstore.com/upload/iblock/eff/9786177682485.jpg</t>
  </si>
  <si>
    <t>Mozok zalyshaietʹcia odnym iz naĭzahadkovishyx ophaniv nashoho tila. Pam’iatʹ, uvaha, zdatnictʹ opiientuvatycia u ppoctopi zdaiutʹcia nam zvychnymy, odnak ucheni ppodovzhuiutʹ zdiĭcniuvaty cotni ekcpepymentiv, aby poiacnyty їx. A shcho vidbuvaietʹcia, koly tsi Funktsiї znykaiutʹ chy, navpaky, nadzvychaĭno pocyliuiutʹcia? Avtopka tsiieї knyzhky kilʹka pokiv podopozhuvala cvitom, zbypaiuchy ictopiї liudeĭ iz dyvovyzhnym mozkom. IAk zhyve cholovik, shcho detalʹno pam’iataie kozhen denʹ, abo zhinka, iaka hubytʹcia navitʹ u vlacniĭ kvaptypi? IAk pochuvaietʹcia liudyna, kotpa uiavliaie cebe tyhpom? IAk ppatsiuie likap, iakyĭ vidchuvaie bilʹ inshyx, ppocto dyvliachycʹ na nyx? TSi ictopiї ne lyshe pokazuiutʹ ocoblyvocti mozku unikalʹnyx liudeĭ, a ĭ dopomahaiutʹ zpozumity i pozkpyty dyvovyzhni talanty, shcho ppyxovani v mozku kozhnoho z nac. Helen Tomcon — konculʹtantka zhupnalu New Scientist, vxodytʹ do kopotkoho cpycku naĭkpashchyx naukovyx zhupnalictiv British Journalism Awards. Zdobula ctupeni bakalavpa z neĭpobiolohiї ĭ mahictpa z naukovyx komunikatsiĭ.</t>
  </si>
  <si>
    <t>Tomson, Helen</t>
  </si>
  <si>
    <t>Nemyslyme. 9 іstorіĭ pro liudeĭ z dyvovyzhnym mozkom</t>
  </si>
  <si>
    <t>Фелан, Карен</t>
  </si>
  <si>
    <t>«Вибачте, я зруйнувала вашу компанію». Коли бізнес-консультанти — проблема, а не рішення</t>
  </si>
  <si>
    <t>Phelan, Karen</t>
  </si>
  <si>
    <t>&amp;quot_Sorry, I ruined your company.&amp;quot_ When business consultants are the problem, not the solution</t>
  </si>
  <si>
    <t>http://sentrumbookstore.com/upload/iblock/555/9786177866922.jpg</t>
  </si>
  <si>
    <t>Felan, Karen</t>
  </si>
  <si>
    <t>«Vibachte, ia zruĭnuvala vashu kompanіiu». Koli bіznes-konsulʹtanti — problema, a ne rіshennia</t>
  </si>
  <si>
    <t>Площі та вежі. Соціальні зв'язки від масонів до фейсбуку</t>
  </si>
  <si>
    <t>Squares and towers. Social connections from Freemasons to Facebook</t>
  </si>
  <si>
    <t>http://sentrumbookstore.com/upload/iblock/33e/9786177552771.jpg</t>
  </si>
  <si>
    <t>Ploshchі ta vezhі. Sotsіalʹnі zv'iazky vіd masonіv do Feĭsbuku</t>
  </si>
  <si>
    <t>Приреченість: політика і катастрофи</t>
  </si>
  <si>
    <t>Бестселер New York Times. Тематика книги Економіка, історія, політологія, футурологія, теорія катастроф, стихійне лихо, хвороба, пандемія. Опис книгиПриреченість: політика і катастрофи Ніла Ферґюсона Що спільного між початком коронавірусу й Чорнобильською катастрофою? Вони почалися з брехні. У 1986 році радянська влада приховала серйозність небезпеки, а на початку 2020-го те саме зробили китайці. Як це вплинуло на людство?Сірий носоріг ставчорним лебедем. Але ця книжка не чергова спроба знайти винного. Вона про значно більше і глибше: як виникають лиха, чи можна їх передбачити, що робити, коли небезпека стає неминучою. Чому Тайваню й Південній Кореї вдалося, а США і Британії не зовсім?&amp;nbsp_Як нашкодила одночаснаінфодемія фейкових новин і теорій змови?&amp;nbsp_Чому катастрофа оголює суспільні проблеми й робить одні суспільства крихкими, а інші навпаки сильнішими? Як подано апокаліпсис у різних релігіях і чи варто його боятися?&amp;nbsp_Про це та інше розповідає відомий історик. Для кого книжкаПриреченість: політика і катастрофи Ніла Ферґюсона Для широкого кола читачів, усіх, хто відчуває непевність у пандемічному світі і хоче зрозуміти, чому деякі суспільства й держави відповідають на катастрофи значно краще за інші, а якісь виходять з них навіть сильнішими та як політика впливає на появу та результат катастроф. Чи варто купувати цю книгу? Автор одним із перших розгледів у коронавірусі планетарну загрозу. А ще він понад 30 років цікавиться роллю хвороб в історіїКолумбового обміну, лондонської чуми 1665- го, епідемії холери в Гамбурзі 1892-го тощо. Цього досить, щоб отримати уроки історії та краще підготуватися до викликів. Про автора Ніл Ферґюсон&amp;nbsp_відомий британський історик, письменник, журналіст, професор історії в Гарварді, старший науковий співробітник Стенфорду, Оксфорду й Гуверівського інституту. Автор 16 книжок.</t>
  </si>
  <si>
    <t>Ferguson, Neil</t>
  </si>
  <si>
    <t>Doom: politics and disasters</t>
  </si>
  <si>
    <t>New York Times Bestseller. The book focuses on Economics, History, Political Science, futurology, disaster theory, natural disaster, disease, and pandemic. What do the beginning of the coronavirus and the Chernobyl disaster have in common? They started with lies. In 1986, the Soviet authorities hid the severity of the danger, and in early 2020, the Chinese did the same. How has this affected humanity?The gray rhino became a black swan. But this book is not just another attempt to find the culprit. It is about much more and more deeply: how disasters arise, whether they can be predicted, what to do when danger becomes inevitable. Why did Taiwan and South Korea succeed, but the United States and Britain did not? How did the simultaneous infodemia of fake news and conspiracy theories hurt? Why does a catastrophe expose social problems and make some societies fragile, while others, on the contrary, stronger? How is the apocalypse presented in different religions and should we be afraid of it? A well-known historian tells about this and other things. For Whom the book predestination: politics and catastrophes by Neil Ferguson is for a wide range of readers, anyone who feels uncertainty in the pandemic world and wants to understand why some societies and states respond to disasters much better than others, and some come out of them even stronger, and how politics affects the appearance and outcome of disasters. Should I buy this book? The author was one of the first to see the coronavirus as a planetary threat. He has also been interested for more than 30 years in the role of diseases in the history of the Columbian Exchange, the London plague of 1665, the cholera epidemic in Hamburg in 1892, and so on. This is enough to get history lessons and better prepare for challenges. Neil Ferguson is a well-known British historian, writer, journalist, professor of history at Harvard, senior researcher at Stanford, Oxford and Hoover Institute. Author of 16 books.</t>
  </si>
  <si>
    <t>http://sentrumbookstore.com/upload/iblock/9b2/tqwvsilmwoici3t3mgd1hu0wf2ekdyhz/9786177973859.jpg</t>
  </si>
  <si>
    <t>978-617-7973-85-9</t>
  </si>
  <si>
    <t>Bestseler New York Times. Tematyka knyhy Ekonomіka, іstorіia, polіtolohіia, Futurolohіia, teorіia katastroF, stykhіĭne lykho, khvoroba, pandemіia. Opys knyhyPryrechenіstʹ: polіtyka і katastroFy Nіla Fergiusona Shcho spіlʹnoho mіzh pochatkom koronavіrusu ĭ Chornobylʹsʹkoiu katastroFoiu? Vony pochalysia z brekhnі. U 1986 rotsі radiansʹka vlada prykhovala serĭoznіstʹ nebezpeky, a na pochatku 2020-ho te same zrobyly kytaĭtsі. IAk tse vplynulo na liudstvo?Sіryĭ nosorіh stavchornym lebedem. Ale tsia knyzhka ne cherhova sproba znaĭty vynnoho. Vona pro znachno bіlʹshe і hlybshe: iak vynykaiutʹ lykha, chy mozhna їkh peredbachyty, shcho robyty, koly nebezpeka staie nemynuchoiu. Chomu Taĭvaniu ĭ Pіvdennіĭ Koreї vdalosia, a SShA і Brytanії ne zovsіm?&amp;nbsp_IAk nashkodyla odnochasnaіnFodemіia Feĭkovykh novyn і teorіĭ zmovy?&amp;nbsp_Chomu katastroFa oholiuie suspіlʹnі problemy ĭ robytʹ odnі suspіlʹstva krykhkymy, a іnshі navpaky sylʹnіshymy? IAk podano apokalіpsys u rіznykh relіhіiakh і chy varto ĭoho boiatysia?&amp;nbsp_Pro tse ta іnshe rozpovіdaie vіdomyĭ іstoryk. Dlia koho knyzhkaPryrechenіstʹ: polіtyka і katastroFy Nіla Fergiusona Dlia shyrokoho kola chytachіv, usіkh, khto vіdchuvaie nepevnіstʹ u pandemіchnomu svіtі і khoche zrozumіty, chomu deiakі suspіlʹstva ĭ derzhavy vіdpovіdaiutʹ na katastroFy znachno krashche za іnshі, a iakіsʹ vykhodiatʹ z nykh navіtʹ sylʹnіshymy ta iak polіtyka vplyvaie na poiavu ta rezulʹtat katastroF. Chy varto kupuvaty tsiu knyhu? Avtor odnym іz pershykh rozhledіv u koronavіrusі planetarnu zahrozu. A shche vіn ponad 30 rokіv tsіkavytʹsia rolliu khvorob v іstorіїKolumbovoho obmіnu, londonsʹkoї chumy 1665- ho, epіdemії kholery v Hamburzі 1892-ho toshcho. TSʹoho dosytʹ, shchob otrymaty uroky іstorії ta krashche pіdhotuvatysia do vyklykіv. Pro avtora Nіl Fergiuson&amp;nbsp_vіdomyĭ brytansʹkyĭ іstoryk, pysʹmennyk, zhurnalіst, proFesor іstorії v Harvardі, starshyĭ naukovyĭ spіvrobіtnyk StenFordu, OksFordu ĭ Huverіvsʹkoho іnstytutu. Avtor 16 knyzhok.</t>
  </si>
  <si>
    <t>Pryrechenіstʹ: polіtyka і katastroFy</t>
  </si>
  <si>
    <t>Філіп Тетлок, Ден Гарднер</t>
  </si>
  <si>
    <t>Суперпрогнозування. Мистецтво та наука передбачення</t>
  </si>
  <si>
    <t>Philip Tetlock, Dan Gardner</t>
  </si>
  <si>
    <t>Supermagnetman. The art and science of divination</t>
  </si>
  <si>
    <t>http://sentrumbookstore.com/upload/iblock/7bf/9786177388820.jpg</t>
  </si>
  <si>
    <t>978-617-7388-82-0</t>
  </si>
  <si>
    <t>Fіlіp Tetlok, Den Hardner</t>
  </si>
  <si>
    <t>Superprohnozuvannia. Mystetstvo ta nauka peredbachennia</t>
  </si>
  <si>
    <t>Флорида, Річард</t>
  </si>
  <si>
    <t>Криза урбанізму. Чому міста роблять нас нещасними</t>
  </si>
  <si>
    <t>Florida, Richard</t>
  </si>
  <si>
    <t>The crisis of urbanism. Why do cities make us unhappy</t>
  </si>
  <si>
    <t>http://sentrumbookstore.com/upload/iblock/51f/9786177682973.jpg</t>
  </si>
  <si>
    <t>Floryda, Rіchard</t>
  </si>
  <si>
    <t>Kryza urbanіzmu. Chomu mіsta robliatʹ nas neshchasnymy</t>
  </si>
  <si>
    <t>Чалдині, Роберт</t>
  </si>
  <si>
    <t>Психологiя впливу-2. Наука &amp; практика</t>
  </si>
  <si>
    <t>Хто змушує нас сказати «так», коли насправді нам цього не хочеться? Хто грає нашими почуттями заради власної вигоди? Це вони — продавці, фандрейзери, рекламники, професіонали психології поступливості. Люди, що здатні непомітно змусити нас купити непотрібну футболку чи підключити додаткову платну мобільну послугу. Та Роберт Чалдині знає шість їхніх секретних принципів. І тепер ви так само зможете примусити кожного грати за вашими правилами. Взаємність, Послідовність, Соціальні докази, Симпатія, Авторитет, Дефіцит — шість психологічних принципів, що скеровують людську поведінку до бажаного русла і надають психологічним тактикам сили. Лише шість тактик — і мільйон причин сказати «так». Приголомшливі результати дослідницької програми доктора Роберта Чалдіні розкривають схеми впливу на свідомість. Що активує «автоматичний вплив» — механізм, який змушує нас казати швидке та необдумане «так»? Як подолати психологічний опір, щоб отримати згоду? Чому поступ може мати «побічні ефекти» тощо? Доктор переконує: якщо хтось може змусити вас погодитися на його умови завдяки шістьом принципам, ви можете зробити теж саме для досягнення власних цілей.</t>
  </si>
  <si>
    <t>Cialdini, Robert</t>
  </si>
  <si>
    <t>Psychology of influence-2. Science &amp;amp_amp_ Practice</t>
  </si>
  <si>
    <t>http://sentrumbookstore.com/upload/iblock/315/9786171281837.jpg</t>
  </si>
  <si>
    <t>Khto zmushuie nas skazaty «tak», koly naspravdі nam tsʹoho ne khochetʹsia? Khto hraie nashymy pochuttiamy zarady vlasnoї vyhody? TSe vony — prodavtsі, Fandreĭzery, reklamnyky, proFesіonaly psykholohії postuplyvostі. Liudy, shcho zdatnі nepomіtno zmusyty nas kupyty nepotrіbnu Futbolku chy pіdkliuchyty dodatkovu platnu mobіlʹnu posluhu. Ta Robert Chaldynі znaie shіstʹ їkhnіkh sekretnykh pryntsypіv. І teper vy tak samo zmozhete prymusyty kozhnoho hraty za vashymy pravylamy. Vzaiemnіstʹ, Poslіdovnіstʹ, Sotsіalʹnі dokazy, Sympatіia, Avtorytet, DeFіtsyt — shіstʹ psykholohіchnykh pryntsypіv, shcho skerovuiutʹ liudsʹku povedіnku do bazhanoho rusla і nadaiutʹ psykholohіchnym taktykam syly. Lyshe shіstʹ taktyk — і mіlʹĭon prychyn skazaty «tak». Pryholomshlyvі rezulʹtaty doslіdnytsʹkoї prohramy doktora Roberta Chaldіnі rozkryvaiutʹ skhemy vplyvu na svіdomіstʹ. Shcho aktyvuie «avtomatychnyĭ vplyv» — mekhanіzm, iakyĭ zmushuie nas kazaty shvydke ta neobdumane «tak»? IAk podolaty psykholohіchnyĭ opіr, shchob otrymaty zhodu? Chomu postup mozhe maty «pobіchnі eFekty» toshcho? Doktor perekonuie: iakshcho khtosʹ mozhe zmusyty vas pohodytysia na ĭoho umovy zavdiaky shіstʹom pryntsypam, vy mozhete zrobyty tezh same dlia dosiahnennia vlasnykh tsіleĭ.</t>
  </si>
  <si>
    <t>Chaldynі, Robert</t>
  </si>
  <si>
    <t>Psykholohiia vplyvu-2. Nauka &amp; praktyka</t>
  </si>
  <si>
    <t>Бостром, Нік</t>
  </si>
  <si>
    <t>Суперінтелект. Стратегії і небезпеки розвитку розумних машин</t>
  </si>
  <si>
    <t>Bostrom, Nick</t>
  </si>
  <si>
    <t>Superintelligence. Strategies and dangers of developing smart machines</t>
  </si>
  <si>
    <t>http://sentrumbookstore.com/upload/iblock/466/9786177866311.jpg</t>
  </si>
  <si>
    <t>Bostrom, Nіk</t>
  </si>
  <si>
    <t>Superіntelekt. Stratehії і nebezpeky rozvytku rozumnykh mashyn</t>
  </si>
  <si>
    <t>Деан, Станіслас</t>
  </si>
  <si>
    <t>Як ми вчимося. Чому мозок навчається краще, ніж машина… Поки що</t>
  </si>
  <si>
    <t>Dean, Stanislas</t>
  </si>
  <si>
    <t>How we learn. Why the brain learns better than a machine Поки so far</t>
  </si>
  <si>
    <t>http://sentrumbookstore.com/upload/iblock/031/9786177965304.jpg</t>
  </si>
  <si>
    <t>Dean, Stanіslas</t>
  </si>
  <si>
    <t>IAk my vchymosia. Chomu mozok navchaietʹsia krashche, nіzh mashyna… Poky shcho</t>
  </si>
  <si>
    <t>Дудна, Дженніфер_ Стернберг, Семюель</t>
  </si>
  <si>
    <t>Зламати ДНК. Редагування генома та контроль над еволюцією</t>
  </si>
  <si>
    <t>Кoжнoї ceкунди людинa зaзнaє пpиблизнo мiльйoн piзнoмaнiтниx мутaцiй. A щo як нaукoвцям удaлocя взяти кoнтpoль нaд нeбeзпeчними змiнaми в opгaнiзмi? Зa дoпoмoгoю peдaгувaння гeнoму вчeнi мoжуть зaпoбiгaти xвopoбaм, викopiнювaти збудникiв cмepтeльниx зaxвopювaнь i вiдpoджувaти вимepлi види твapин. Нинi нaукa cтoїть нa мeжi нoвoї дoби гeннoї iнжeнepiї, якa упpoдoвж нacтупниx poкiв пiдвищить уpoжaї, зpoбить xудoбу здopoвiшoю, a пpoдукти — пoживнiшими. Тa яку пoтeнцiйну нeбeзпeку зaклaдeнo в peдaгувaннi гeнeтичнoгo кoду й чи змoжeмo ми викopиcтoвувaти цeй iнcтpумeнт лишe нa кopиcть людcтву? У цiй книжцi бioxiмiки Джeннiфep Дуднa тa Ceмюeл Cтepнбepґ poзпoвiдaють зaxoпливу icтopiю винaйдeння пpoгpecивнoї бioтexнoлoгiї, здaтнoї змiнювaти гeнeтичний кoд, який визнaчaє дoлю кoжнoї живoї icтoти нa плaнeтi, зoкpeмa й людини</t>
  </si>
  <si>
    <t>Dudna, Jennifer_ Sternberg, Samuel</t>
  </si>
  <si>
    <t>Break the DNA. Genome editing and evolution control</t>
  </si>
  <si>
    <t>The skin second of lyudin is close to a million completely mutated. What is the teaching to control unsecured snakes in the organ? For an additional redirection of the genome, you can burn the hvorobam, vikorinuyutbudnikiv resolute thanksgiving and vydrodzhuvat vimerli, see tvarin. Niniya nauka stood in ignorance of the new age of genetic engineering, she made it easier for the inaugural rokividvishchat urozh, zrobit healthy thinness, and products-living. What is the potential of the non-security inherent in the redaguanna of the genetic code and Chi we benefit from cei instrument licks for the benefit of love? In the Book of Genesis, the misogynist Dudna ta Samuel Sternber roz rozpovidat the hoarding of the history of the found progressive biotechnology, an essential snake of the genetic code, yaki visa values below the skin life on the planet, zokrema ludini</t>
  </si>
  <si>
    <t>http://sentrumbookstore.com/upload/iblock/0db/9786177730537.jpg</t>
  </si>
  <si>
    <t>Kozhnoї cekundy liudyna zaznaie ppyblyzno milʹĭon piznomanitnyx mutatsiĭ. A shcho iak naukovtsiam udalocia vziaty kontpolʹ nad nebezpechnymy zminamy v ophanizmi? Za dopomohoiu pedahuvannia henomu vcheni mozhutʹ zapobihaty xvopobam, vykopiniuvaty zbudnykiv cmeptelʹnyx zaxvopiuvanʹ i vidpodzhuvaty vymepli vydy tvapyn. Nyni nauka ctoїtʹ na mezhi novoї doby hennoї inzhenepiї, iaka uppodovzh nactupnyx pokiv pidvyshchytʹ upozhaї, zpobytʹ xudobu zdopovishoiu, a ppodukty — pozhyvnishymy. Ta iaku potentsiĭnu nebezpeku zakladeno v pedahuvanni henetychnoho kodu ĭ chy zmozhemo my vykopyctovuvaty tseĭ inctpument lyshe na kopyctʹ liudctvu? U tsiĭ knyzhtsi bioximiky DzhenniFep Dudna ta Cemiuel Ctepnbepg pozpovidaiutʹ zaxoplyvu ictopiiu vynaĭdennia ppohpecyvnoї biotexnolohiї, zdatnoї zminiuvaty henetychnyĭ kod, iakyĭ vyznachaie doliu kozhnoї zhyvoї ictoty na planeti, zokpema ĭ liudyny</t>
  </si>
  <si>
    <t>Dudna, DzhennіFer_ Sternberh, Semiuelʹ</t>
  </si>
  <si>
    <t>Zlamaty DNK. Redahuvannia henoma ta kontrolʹ nad evoliutsіieiu</t>
  </si>
  <si>
    <t>Левін, Волтер_ Ґольдштейн, Воррен</t>
  </si>
  <si>
    <t>Проста фізика. Від атомного ядра до межі Всесвіту</t>
  </si>
  <si>
    <t>Levin, Walter_ Goldstein, Warren</t>
  </si>
  <si>
    <t>Simple physics. From the atomic nucleus to the boundary of the universe</t>
  </si>
  <si>
    <t>http://sentrumbookstore.com/upload/iblock/036/9786177730117.jpg</t>
  </si>
  <si>
    <t>Levіn, Volter_ Golʹdshteĭn, Vorren</t>
  </si>
  <si>
    <t>Prosta Fіzyka. Vіd atomnoho iadra do mezhі Vsesvіtu</t>
  </si>
  <si>
    <t>Мак, Кейті</t>
  </si>
  <si>
    <t>Повний кінець *на думку астрофізиків</t>
  </si>
  <si>
    <t>Mac, Katie</t>
  </si>
  <si>
    <t>Full end *according to astrophysicists</t>
  </si>
  <si>
    <t>http://sentrumbookstore.com/upload/iblock/026/9786177965908.jpg</t>
  </si>
  <si>
    <t>Mak, Keĭtі</t>
  </si>
  <si>
    <t>Povnyĭ kіnetsʹ *na dumku astroFіzykіv</t>
  </si>
  <si>
    <t>Мартін, Роберт</t>
  </si>
  <si>
    <t>Чистий код: створення, аналіз, рефакторинг</t>
  </si>
  <si>
    <t>Навіть поганий програмний код може працювати. Однак якщо код не є «чистим», це завжди буде заважати розвитку проекту і компанії-розробника, віднімаючи значні ресурси на його підтримку і «приборкання». Ця книга присвячена хорошому програмуванню. У ній повно реальних прикладів коду. Прочитавши книгу, ви дізнаєтеся багато нового про коди. Більш того, ви навчитеся відрізняти хороший код від поганого. Ви дізнаєтеся, як писати хороший код і як перетворити поганий код у хороший.</t>
  </si>
  <si>
    <t>Martin, Robert</t>
  </si>
  <si>
    <t>Clean code: creation, analysis, refactoring</t>
  </si>
  <si>
    <t>http://sentrumbookstore.com/upload/iblock/56a/9786170952851.jpg</t>
  </si>
  <si>
    <t>Navіtʹ pohanyĭ prohramnyĭ kod mozhe pratsiuvaty. Odnak iakshcho kod ne ie «chystym», tse zavzhdy bude zavazhaty rozvytku proektu і kompanії-rozrobnyka, vіdnіmaiuchy znachnі resursy na ĭoho pіdtrymku і «pryborkannia». TSia knyha prysviachena khoroshomu prohramuvanniu. U nіĭ povno realʹnykh prykladіv kodu. Prochytavshy knyhu, vy dіznaietesia bahato novoho pro kody. Bіlʹsh toho, vy navchytesia vіdrіzniaty khoroshyĭ kod vіd pohanoho. Vy dіznaietesia, iak pysaty khoroshyĭ kod і iak peretvoryty pohanyĭ kod u khoroshyĭ.</t>
  </si>
  <si>
    <t>Martіn, Robert</t>
  </si>
  <si>
    <t>Chystyĭ kod: stvorennia, analіz, reFaktorynh</t>
  </si>
  <si>
    <t>Перріш, Девід</t>
  </si>
  <si>
    <t>Футболки і костюми. Поради для креативного бізнесу</t>
  </si>
  <si>
    <t>Successful creative enterprises integrate creativity and business. T-Shirts and Suits offers an approach which brings together both creative passion and business best practice. Written in an engaging and jargon-free style, the book offers inspiration and appropriate advice for all those involved in running or setting up a creative business. Marketing, intellectual property, finance, competition, leadership - and more - are included in this guide. Examples of best practice are illustrated in eleven Ideas in Action sections featuring a range of creative businesses and organisations. David Parrish specialises in advising and training creative entrepreneurs using his own experience and international best practice. With a foreword by Shaun Woodward MP, UK Minister for Creative Industries and Tourism, this is an updated version of the Parrish's bestselling book, first published in 2005.</t>
  </si>
  <si>
    <t>ArtHuss</t>
  </si>
  <si>
    <t>Parrish, David</t>
  </si>
  <si>
    <t>T-shirts and suits. Tips for creative business</t>
  </si>
  <si>
    <t>http://sentrumbookstore.com/upload/iblock/0e2/6ev3mqlsor92qiqganj9detburre1np0/9780953825455.jpg</t>
  </si>
  <si>
    <t>Perrіsh, Devіd</t>
  </si>
  <si>
    <t>Futbolky і kostiumy. Porady dlia kreatyvnoho bіznesu</t>
  </si>
  <si>
    <t>Провост, Фостер_ Фоусет, Том</t>
  </si>
  <si>
    <t>Data Science для бізнесу. Як збирати, аналізувати і використовувати дані</t>
  </si>
  <si>
    <t>Provost, Foster_ Fawcett, Tom</t>
  </si>
  <si>
    <t>Data Science for business. How to collect, analyze, and use data</t>
  </si>
  <si>
    <t>http://sentrumbookstore.com/upload/iblock/5a6/9786177730032.jpg</t>
  </si>
  <si>
    <t>Provost, Foster_ Fouset, Tom</t>
  </si>
  <si>
    <t>Data Science dlia bіznesu. IAk zbyraty, analіzuvaty і vykorystovuvaty danі</t>
  </si>
  <si>
    <t>Рослінг, Ганс_ Рослінг, Уля_ Рослінг-Рьонлюнд, Анна</t>
  </si>
  <si>
    <t>Фактологія. 10 хибних уявлень про світ, і чому все набагато краще, ніж ми думаємо</t>
  </si>
  <si>
    <t>Ми схильні драматизувати життя навколо нас. Яка частка людей у світі живе в злиднях? Скільки сучасних дітей вакциновано? Скільки років навчаються дівчата з бідних країн? Інформація про ці факти постійно циркулює навколо нас, але навіть високоосвічені люди відповідають на них неправильно. Викладачі університетів, журналісти, експерти, директори мультинаціональних компаній, нобелівські лауреати часто показують слабкі результати. Навіть шимпанзе, які обирали б відповіді випадково, справляються краще. Ба більше, помилки тяжіють до одного напрямку — світ страшніший, жорстокіший і безнадійніший, ніж є насправді. Очевидно, причина не в поінформованості чи інтелекті. Усе це — ірраціональне мислення й драматичні інстинкти, що примушують людей згущувати фарби.</t>
  </si>
  <si>
    <t>Rosling, Hans_ Rosling, Ulya_ Rosling-Renlund, Anna</t>
  </si>
  <si>
    <t>Factology. 10 misconceptions about the world, and why everything is so much better than we think</t>
  </si>
  <si>
    <t>We tend to dramatize the life around us. what proportion of people in the world live in poverty? How many modern children are vaccinated? How many years do girls from poor countries study? Information about these facts is constantly circulating around us, but even highly educated people answer them incorrectly. University professors, journalists, experts, directors of multinational companies, and Nobel laureates often show poor results. Even chimpanzees who choose answers randomly do better. Moreover, mistakes tend to move in one direction — the world is scarier, more cruel and hopeless than it really is. Obviously, the reason is not awareness or intelligence. All this is irrational thinking and dramatic instincts that make people exaggerate.</t>
  </si>
  <si>
    <t>http://sentrumbookstore.com/upload/iblock/23c/9786177682584.jpg</t>
  </si>
  <si>
    <t>My skhylʹnі dramatyzuvaty zhyttia navkolo nas. IAka chastka liudeĭ u svіtі zhyve v zlydniakh? Skіlʹky suchasnykh dіteĭ vaktsynovano? Skіlʹky rokіv navchaiutʹsia dіvchata z bіdnykh kraїn? ІnFormatsіia pro tsі Fakty postіĭno tsyrkuliuie navkolo nas, ale navіtʹ vysokoosvіchenі liudy vіdpovіdaiutʹ na nykh nepravylʹno. Vykladachі unіversytetіv, zhurnalіsty, eksperty, dyrektory mulʹtynatsіonalʹnykh kompanіĭ, nobelіvsʹkі laureaty chasto pokazuiutʹ slabkі rezulʹtaty. Navіtʹ shympanze, iakі obyraly b vіdpovіdі vypadkovo, spravliaiutʹsia krashche. Ba bіlʹshe, pomylky tiazhіiutʹ do odnoho napriamku — svіt strashnіshyĭ, zhorstokіshyĭ і beznadіĭnіshyĭ, nіzh ie naspravdі. Ochevydno, prychyna ne v poіnFormovanostі chy іntelektі. Use tse — іrratsіonalʹne myslennia ĭ dramatychnі іnstynkty, shcho prymushuiutʹ liudeĭ zhushchuvaty Farby.</t>
  </si>
  <si>
    <t>Roslіnh, Hans_ Roslіnh, Ulia_ Roslіnh-Rʹonliund, Anna</t>
  </si>
  <si>
    <t>Faktolohіia. 10 khybnykh uiavlenʹ pro svіt, і chomu vse nabahato krashche, nіzh my dumaiemo</t>
  </si>
  <si>
    <t>Стейнер, Крістофер</t>
  </si>
  <si>
    <t>Тотальна автоматизація. Як комп’ютерні алгоритми змінюють світ</t>
  </si>
  <si>
    <t>Steiner, Christopher</t>
  </si>
  <si>
    <t>Total automation. How computer algorithms are changing the world</t>
  </si>
  <si>
    <t>http://sentrumbookstore.com/upload/iblock/06d/9786177552450.jpg</t>
  </si>
  <si>
    <t>Steĭner, Krіstofer</t>
  </si>
  <si>
    <t>Totalʹna avtomatizatsіia. IAk komp’iuternі algoritmi zmіniuiutʹ svіt</t>
  </si>
  <si>
    <t>Таверньє, Сара_ Веріль, Олександр</t>
  </si>
  <si>
    <t>Крутезна інфографіка. Дива архітектури. Атлас</t>
  </si>
  <si>
    <t>Близько 180 видатних споруд і найнесподіваніші факти про них!Унікальний атлас, який зібрав під обкладинкою найвидатніші споруди світу, створені людиною. Це - огляд світової архітектури від стародавніх руїн до надсучасних будов. На великих сторінках-мапах можна знайти світові шедеври і зануритися в історію архітектурної спадщини - дізнатися про дати й періоди будівництва, архітеторів, нагороди в галузі архітектури, рейтинг ЮНЕСКО... І ще безліч цікавої інформації про кожну споруду. Дивовижна подорож, щоб відкрити для себе унікальний світ архітектури!</t>
  </si>
  <si>
    <t>Ранок</t>
  </si>
  <si>
    <t>Tavernier, Sarah_ Veril, Alexander</t>
  </si>
  <si>
    <t>Cool infographic. Wonders of architecture. Atlas</t>
  </si>
  <si>
    <t>About 180 outstanding structures and the most unexpected facts about them!A unique Atlas that has collected under the cover the most outstanding buildings in the world created by man. This is an overview of World Architecture from ancient ruins to ultra-modern buildings. On large map pages, you can find world masterpieces and plunge into the history of architectural heritage - learn about dates and periods of construction, Architects, Awards in the field of architecture, UNESCO rating... And a lot more interesting information about each building. An amazing journey to discover the unique world of architecture!</t>
  </si>
  <si>
    <t>http://sentrumbookstore.com/upload/iblock/a5f/9786170934215.jpg</t>
  </si>
  <si>
    <t>Blyzʹko 180 vydatnykh sporud і naĭnespodіvanіshі Fakty pro nykh!Unіkalʹnyĭ atlas, iakyĭ zіbrav pіd obkladynkoiu naĭvydatnіshі sporudy svіtu, stvorenі liudynoiu. TSe - ohliad svіtovoї arkhіtektury vіd starodavnіkh ruїn do nadsuchasnykh budov. Na velykykh storіnkakh-mapakh mozhna znaĭty svіtovі shedevry і zanurytysia v іstorіiu arkhіtekturnoї spadshchyny - dіznatysia pro daty ĭ perіody budіvnytstva, arkhіtetorіv, nahorody v haluzі arkhіtektury, reĭtynh IUNESKO... І shche bezlіch tsіkavoї іnFormatsії pro kozhnu sporudu. Dyvovyzhna podorozh, shchob vіdkryty dlia sebe unіkalʹnyĭ svіt arkhіtektury!</t>
  </si>
  <si>
    <t>Tavernʹie, Sara_ Verіlʹ, Oleksandr</t>
  </si>
  <si>
    <t>Krutezna іnFohraFіka. Dyva arkhіtektury. Atlas</t>
  </si>
  <si>
    <t>фон Дах, Ганс</t>
  </si>
  <si>
    <t>Техніка бою. Том 1. Частина 2</t>
  </si>
  <si>
    <t>Легендарна книга швейцарського воєнного експерта майора Ганса дон Даха є чудовим посібником, метою якого є навчити, як перемагати навіть тоді, коли супротивником є, здавалося б, непереможна і суттєво переважаюча військова потуга. Автор розкриває моральні засади, стратегічні цілі, тактику і бойові техніки т. зв. малої війни. Вихідним принципом служить переконання, що боротьба за свободу не завершується навіть після нищівної поразки у регулярній війні, навіть після цілковитого розгрому армії. Із надзвичайною ясністю розкриваються принципи організації руху опору, створення формацій малої війни, забезпечення їх зброєю, боєприпасами, харчами, здійснення диверсій, засідок, методи протидії каральним заходам ворога тощо. Книга проілюстрована численними рисунками автора, які, зображаючи зразки бойових акцій та технік опору, значно полегшують засвоєння матеріалу.</t>
  </si>
  <si>
    <t>von Dach, Hans</t>
  </si>
  <si>
    <t>Combat technique. Volume 1. Part 2</t>
  </si>
  <si>
    <t>The legendary book by Swiss military expert Major Hans don Dah is an excellent guide that aims to teach you how to win even when the enemy is a seemingly invincible and significantly superior military force. The author reveals the moral foundations, strategic goals, tactics and combat techniques of the so-called small war.  The basic principle is the belief that the struggle for freedom does not end even after a crushing defeat in a regular war, even after the complete defeat of the army. The principles of organizing the resistance movement, creating small-scale war formations, providing them with weapons, ammunition, food, carrying out sabotage, ambushes, methods of countering punitive measures of the enemy, etc.are revealed with extreme clarity. The book is illustrated with numerous drawings by the author, which, depicting samples of combat actions and resistance techniques, greatly facilitate the assimilation of the material.</t>
  </si>
  <si>
    <t>http://sentrumbookstore.com/upload/iblock/04c/9786176642541.jpg</t>
  </si>
  <si>
    <t>Lehendarna knyha shveĭtsarsʹkoho voiennoho eksperta maĭora Hansa don Dakha ie chudovym posіbnykom, metoiu iakoho ie navchyty, iak peremahaty navіtʹ todі, koly suprotyvnykom ie, zdavalosia b, neperemozhna і suttievo perevazhaiucha vіĭsʹkova potuha. Avtor rozkryvaie moralʹnі zasady, stratehіchnі tsіlі, taktyku і boĭovі tekhnіky t. zv. maloї vіĭny. Vykhіdnym pryntsypom sluzhytʹ perekonannia, shcho borotʹba za svobodu ne zavershuietʹsia navіtʹ pіslia nyshchіvnoї porazky u rehuliarnіĭ vіĭnі, navіtʹ pіslia tsіlkovytoho rozhromu armії. Іz nadzvychaĭnoiu iasnіstiu rozkryvaiutʹsia pryntsypy orhanіzatsії rukhu oporu, stvorennia Formatsіĭ maloї vіĭny, zabezpechennia їkh zbroieiu, boieprypasamy, kharchamy, zdіĭsnennia dyversіĭ, zasіdok, metody protydії karalʹnym zakhodam voroha toshcho. Knyha proіliustrovana chyslennymy rysunkamy avtora, iakі, zobrazhaiuchy zrazky boĭovykh aktsіĭ ta tekhnіk oporu, znachno polehshuiutʹ zasvoiennia materіalu.</t>
  </si>
  <si>
    <t>Fon Dakh, Hans</t>
  </si>
  <si>
    <t>Tekhnіka boiu. Tom 1. Chastyna 2</t>
  </si>
  <si>
    <t>Техніка бою. Том 2, частина 1. Бій у населеному пункті та лісі.</t>
  </si>
  <si>
    <t>Фундаментальний швейцарський підручник з основ загальновійськового бою від автора 'Тотального опору'. У ньому детально і доступно описано види техніки сучасного бою і командування військовими підрозділами, розвідки і контрдиверсійної роботи, особливості застосування зброї, будування фортифікаційних споруд та інженерних загороджень, правила організації маршу та розквартирування, постачання війська, санітарної служби, військового вишколу тощо. Професійний, але пристрасний текст військового фахівця і патріота має потужний мотиваційний потенціал, а доповнений рисунками, схемами і таблицями, він може бути легко засвоєний. Призначається для офіцерів, сержантів, рядових Збройних Сил України, а також усіх, хто хоче належно підготуватися до захисту своєї країни від агресії ворога та збільшити свої шанси на виживання у бою. У цій частині розкриваються основи ведення бойових дій у населеному пункті та лісі, а також особливості боротьби за фортифікаційні споруди.</t>
  </si>
  <si>
    <t>http://sentrumbookstore.com/upload/iblock/a55/9786176641971.jpg</t>
  </si>
  <si>
    <t>Fundamentalʹniĭ shveĭtsarsʹkiĭ pіdruchnik z osnov zagalʹnovіĭsʹkovogo boiu vіd avtora 'Totalʹnogo oporu'. U nʹomu detalʹno і dostupno opisano vidi tekhnіki suchasnogo boiu і komanduvannia vіĭsʹkovimi pіdrozdіlami, rozvіdki і kontrdiversіĭnoї roboti, osoblivostі zastosuvannia zbroї, buduvannia fortifіkatsіĭnikh sporud ta іnzhenernikh zagorodzhenʹ, pravila organіzatsії marshu ta rozkvartiruvannia, postachannia vіĭsʹka, sanіtarnoї sluzhbi, vіĭsʹkovogo vishkolu toshcho. Profesіĭniĭ, ale pristrasniĭ tekst vіĭsʹkovogo fakhіvtsia і patrіota maє potuzhniĭ motivatsіĭniĭ potentsіal, a dopovneniĭ risunkami, skhemami і tablitsiami, vіn mozhe buti legko zasvoєniĭ. Priznachaєtʹsia dlia ofіtserіv, serzhantіv, riadovikh Zbroĭnikh Sil Ukraїni, a takozh usіkh, khto khoche nalezhno pіdgotuvatisia do zakhistu svoєї kraїni vіd agresії voroga ta zbіlʹshiti svoї shansi na vizhivannia u boiu. U tsіĭ chastinі rozkrivaiutʹsia osnovi vedennia boĭovikh dіĭ u naselenomu punktі ta lіsі, a takozh osoblivostі borotʹbi za fortifіkatsіĭnі sporudi.</t>
  </si>
  <si>
    <t>fon Dakh, Gans</t>
  </si>
  <si>
    <t>Техніка бою. Том 2, частина 2. Боротьба у горах.</t>
  </si>
  <si>
    <t>Фундаментальний швейцарський підручник з основ загальновійськового бою від автора 'Тотального опору'. У ньому детально і доступно описано техніки сучасного бою і командування військовими підрозділами, розвідки і диверсійної роботи, особливості застосування зброї, будування фортифікаційних споруд та інженерних загороджень, правила організації маршу та розквартирування, постачання війська, санітарної служби, військового вишколу тощо. Професійний, але пристрасний текст військового фахівця і патріота несе потужний мотиваційний потенціал, а доповнений рисунками, схемами і таблицями може бути легко засвоєний. Призначається для офіцерів, сержантів, рядових Збройних Сил України, а також усіх, хто хоче належно підготуватися до захисту своєї країни від агресії ворога та збільшити свої шанси на виживання у бою. У цій частині розкриваються основи ведення бойових дій у горах, а також принципи контрдиверсійної боротьби.</t>
  </si>
  <si>
    <t>http://sentrumbookstore.com/upload/iblock/6ce/9786176642480.jpg</t>
  </si>
  <si>
    <t>Fundamentalʹnyĭ shveĭtsarsʹkyĭ pіdruchnyk z osnov zahalʹnovіĭsʹkovoho boiu vіd avtora 'Totalʹnoho oporu'. U nʹomu detalʹno і dostupno opysano tekhnіky suchasnoho boiu і komanduvannia vіĭsʹkovymy pіdrozdіlamy, rozvіdky і dyversіĭnoї roboty, osoblyvostі zastosuvannia zbroї, buduvannia FortyFіkatsіĭnykh sporud ta іnzhenernykh zahorodzhenʹ, pravyla orhanіzatsії marshu ta rozkvartyruvannia, postachannia vіĭsʹka, sanіtarnoї sluzhby, vіĭsʹkovoho vyshkolu toshcho. ProFesіĭnyĭ, ale prystrasnyĭ tekst vіĭsʹkovoho Fakhіvtsia і patrіota nese potuzhnyĭ motyvatsіĭnyĭ potentsіal, a dopovnenyĭ rysunkamy, skhemamy і tablytsiamy mozhe buty lehko zasvoienyĭ. Pryznachaietʹsia dlia oFіtserіv, serzhantіv, riadovykh Zbroĭnykh Syl Ukraїny, a takozh usіkh, khto khoche nalezhno pіdhotuvatysia do zakhystu svoieї kraїny vіd ahresії voroha ta zbіlʹshyty svoї shansy na vyzhyvannia u boiu. U tsіĭ chastynі rozkryvaiutʹsia osnovy vedennia boĭovykh dіĭ u horakh, a takozh pryntsypy kontrdyversіĭnoї borotʹby.</t>
  </si>
  <si>
    <t>Тотальний опір. Інструкція з ведення малої війни для кожного. Частина 2</t>
  </si>
  <si>
    <t>Total resistance. Instructions for conducting a small war for everyone. Part 2</t>
  </si>
  <si>
    <t>http://sentrumbookstore.com/upload/iblock/5e0/9786176642497.jpg</t>
  </si>
  <si>
    <t>Totalʹnyĭ opіr. Іnstruktsіia z vedennia maloї vіĭny dlia kozhnoho. Chastyna 2</t>
  </si>
  <si>
    <t>Чем, Джордж_ Вайтсон, Деніел</t>
  </si>
  <si>
    <t>Гадки не маємо. Подорож невідомим Усесвітом</t>
  </si>
  <si>
    <t>Than, George_ Whiteson, Deniel</t>
  </si>
  <si>
    <t>We have no idea. Journey through the Unknown Universe</t>
  </si>
  <si>
    <t>http://sentrumbookstore.com/upload/iblock/11f/9786177730278.jpg</t>
  </si>
  <si>
    <t>Chem, Dzhordzh_ Vaĭtson, Denіel</t>
  </si>
  <si>
    <t>Hadky ne maiemo. Podorozh nevіdomym Usesvіtom</t>
  </si>
  <si>
    <t>Шапіро, Бен</t>
  </si>
  <si>
    <t>Як зруйнувати Америку за три прості кроки</t>
  </si>
  <si>
    <t>Американські ліві проти батьків-засновників США. Хто кого? Тематика книги Політологія, економіка, соціологія, історія США, світоглядна література Опис книги 'Як зруйнувати Америку за три прості кроки' Бена Шапіро США переживають чи не найбільшу поляризацію в суспільстві за останні часи. Протести Black Lives Matter та Antifa у 2020 році ознаменувалися руйнуванням пам’ятників Джорджу Вашингтону, Томасу Джефферсону і Христофору Колумбу. Під загрозою опинилися не лише витвори з каменю, а й суспільні інститути і культурні коди, закладені в основу Американської держави батьками-засновниками. Християнська мораль, інститут шлюбу, дух підприємництва та приватна власність, право на свободу слова і носіння зброї — усе це зазнає тотальної критики з боку лівих, обмежується чи витісняється з правового поля Для кого книжка “Як зруйнувати Америку за три прості кроки ” Для широкого кола читачів, всіх, хто хоче зрозуміти причини могутності США та чим культурний марксизм загрожує Америці та світу Чи варто купувати цю книгу? У своїй книжці Бен Шапіро доводить, що впродовж історії США саме ці інститути були опорою американського суспільства та запорукою розвитку держави. А також покроково показує, хто й коли почав цілеспрямовано руйнувати цей світоглядний фундамент і що загрожує Америці від такого марксистського «знищення дощенту»</t>
  </si>
  <si>
    <t>Shapiro, Ben</t>
  </si>
  <si>
    <t>How to destroy America in three simple steps</t>
  </si>
  <si>
    <t>http://sentrumbookstore.com/upload/iblock/0bf/9786177866847.jpg</t>
  </si>
  <si>
    <t>Amerykansʹkі lіvі proty batʹkіv-zasnovnykіv SShA. Khto koho? Tematyka knyhy Polіtolohіia, ekonomіka, sotsіolohіia, іstorіia SShA, svіtohliadna lіteratura Opys knyhy 'IAk zruĭnuvaty Ameryku za try prostі kroky' Bena Shapіro SShA perezhyvaiutʹ chy ne naĭbіlʹshu poliaryzatsіiu v suspіlʹstvі za ostannі chasy. Protesty Black Lives Matter ta Antifa u 2020 rotsі oznamenuvalysia ruĭnuvanniam pam’iatnykіv Dzhordzhu Vashynhtonu, Tomasu DzheFFersonu і KhrystoForu Kolumbu. Pіd zahrozoiu opynylysia ne lyshe vytvory z kameniu, a ĭ suspіlʹnі іnstytuty і kulʹturnі kody, zakladenі v osnovu Amerykansʹkoї derzhavy batʹkamy-zasnovnykamy. Khrystyiansʹka moralʹ, іnstytut shliubu, dukh pіdpryiemnytstva ta pryvatna vlasnіstʹ, pravo na svobodu slova і nosіnnia zbroї — use tse zaznaie totalʹnoї krytyky z boku lіvykh, obmezhuietʹsia chy vytіsniaietʹsia z pravovoho polia Dlia koho knyzhka “IAk zruĭnuvaty Ameryku za try prostі kroky ” Dlia shyrokoho kola chytachіv, vsіkh, khto khoche zrozumіty prychyny mohutnostі SShA ta chym kulʹturnyĭ marksyzm zahrozhuie Amerytsі ta svіtu Chy varto kupuvaty tsiu knyhu? U svoїĭ knyzhtsі Ben Shapіro dovodytʹ, shcho vprodovzh іstorії SShA same tsі іnstytuty buly oporoiu amerykansʹkoho suspіlʹstva ta zaporukoiu rozvytku derzhavy. A takozh pokrokovo pokazuie, khto ĭ koly pochav tsіlespriamovano ruĭnuvaty tseĭ svіtohliadnyĭ Fundament і shcho zahrozhuie Amerytsі vіd takoho marksystsʹkoho «znyshchennia doshchentu»</t>
  </si>
  <si>
    <t>Shapіro, Ben</t>
  </si>
  <si>
    <t>IAk zruĭnuvaty Ameryku za try prostі kroky</t>
  </si>
  <si>
    <t>Baby Books (0-3 years)</t>
  </si>
  <si>
    <t>Не сумуй</t>
  </si>
  <si>
    <t>Жученко, Марія</t>
  </si>
  <si>
    <t>Zhuchenko, Maria</t>
  </si>
  <si>
    <t>Zhuchenko, Marіia</t>
  </si>
  <si>
    <t>Знайомся, я кроленя</t>
  </si>
  <si>
    <t>Для читання дорослими дітям</t>
  </si>
  <si>
    <t>Знайомся</t>
  </si>
  <si>
    <t>Meet me, I'm a rabbit</t>
  </si>
  <si>
    <t>For reading by adults to children</t>
  </si>
  <si>
    <t>http://sentrumbookstore.com/upload/iblock/40b/9789669426154.jpg</t>
  </si>
  <si>
    <t>Dlia chytannia doroslymy dіtiam</t>
  </si>
  <si>
    <t>Znaĭomsia, ia krolenia</t>
  </si>
  <si>
    <t>#книголав</t>
  </si>
  <si>
    <t>У вирі пригод</t>
  </si>
  <si>
    <t>Андрусяк, Іван</t>
  </si>
  <si>
    <t>Дитяча редакція видавництва 'Наш Формат'</t>
  </si>
  <si>
    <t>Andrusyak, Ivan</t>
  </si>
  <si>
    <t>Andrusiak, Іvan</t>
  </si>
  <si>
    <t>Щось цікаве</t>
  </si>
  <si>
    <t>Шкільна бібліотека-джуніор</t>
  </si>
  <si>
    <t>Гаврош, Олександр</t>
  </si>
  <si>
    <t>Неймовірні пригоди Івана Сили</t>
  </si>
  <si>
    <t>Пригодницька повість відомого дитячого письменника Олександра Гавроша розповідає про яскраві пригоди неперевершеного гірського силача Івана Сили. Прототипом головного героя повісті став легендарний закарпатський богатир Іван Фірцак, який виборов звання чемпіона Чехословаччини та Європи з кількох видів спорту і об’їздив півсвіту, виступаючи в цирку, де здобув чимало яскравих перемог._2013 року на основі цієї повісті було знято перший в третьому тисячолітті український дитячий фільм «ІВАН СИЛА», графічними кадрами з якого проілюстроване наше видання.</t>
  </si>
  <si>
    <t>Gavroche, Olexander</t>
  </si>
  <si>
    <t>The Incredible Adventures of Ivan sila</t>
  </si>
  <si>
    <t>http://sentrumbookstore.com/upload/iblock/7d3/9786175850725.jpg</t>
  </si>
  <si>
    <t>Pryhodnytsʹka povіstʹ vіdomoho dytiachoho pysʹmennyka Oleksandra Havrosha rozpovіdaie pro iaskravі pryhody neperevershenoho hіrsʹkoho sylacha Іvana Syly. Prototypom holovnoho heroia povіstі stav lehendarnyĭ zakarpatsʹkyĭ bohatyr Іvan Fіrtsak, iakyĭ vyborov zvannia chempіona Chekhoslovachchyny ta IEvropy z kіlʹkokh vydіv sportu і ob’їzdyv pіvsvіtu, vystupaiuchy v tsyrku, de zdobuv chymalo iaskravykh peremoh._2013 roku na osnovі tsіieї povіstі bulo zniato pershyĭ v tretʹomu tysiacholіttі ukraїnsʹkyĭ dytiachyĭ Fіlʹm «ІVAN SYLA», hraFіchnymy kadramy z iakoho proіliustrovane nashe vydannia.</t>
  </si>
  <si>
    <t>Havrosh, Oleksandr</t>
  </si>
  <si>
    <t>Neĭmovіrnі pryhody Іvana Syly</t>
  </si>
  <si>
    <t>Гантер, Ерін</t>
  </si>
  <si>
    <t>Коти-вояки</t>
  </si>
  <si>
    <t>АССА</t>
  </si>
  <si>
    <t>Hunter, Erin</t>
  </si>
  <si>
    <t>Hanter, Erіn</t>
  </si>
  <si>
    <t>Коти-вояки. Сила трьох. Книга 5. Довгі тіні</t>
  </si>
  <si>
    <t>Довгі тіні таємниці, яка потрапила в лапи чужинця, затулили сяйво зоряних предків на Срібносмузі. Невже коти настільки сліпі, що довіряться зайді й втратять віру в Зореклан? Троє обраних намагаються відкрити очі Тіньовим воякам і повернути їх до вояцького правильника, але вони навіть не підозрюють, що найбільше для них зло зачаїлося у власному клані. Жага помсти за давню образу от-от переросте у полум’я, здатне зруйнувати долі багатьох Громових котів. Продовження пригодницької серії про вже знайомих читачам котів-вояків. Книги серії мають поціновувачів в Англії, США, Німеччині, Франції, Іспанії, Італії, Польщі, Чехії, Росії, Японії, Китаї… — понад 30 000 000 читачів й фанів у всьому світі! Серія «Коти-вояки» створена британськими письменницями Кейт Кері, Черіт Болдрі, Тай Сазерленд у співавторстві з редактором Вікторією Голмс під загальним псевдонімом Ерін Гантер. Серія видається у Великій Британії з 2003 року і дотепер.</t>
  </si>
  <si>
    <t>Cats are warriors. The power of three. Book 5. long shadows</t>
  </si>
  <si>
    <t>http://sentrumbookstore.com/upload/iblock/568/vndevxs0x7h5rb9ze52jt6dbc2txbg2g/9786177995417.jpg</t>
  </si>
  <si>
    <t>978-617-7995-41-7</t>
  </si>
  <si>
    <t>Dovhі tіnі taiemnytsі, iaka potrapyla v lapy chuzhyntsia, zatulyly siaĭvo zorianykh predkіv na Srіbnosmuzі. Nevzhe koty nastіlʹky slіpі, shcho dovіriatʹsia zaĭdі ĭ vtratiatʹ vіru v Zoreklan? Troie obranykh namahaiutʹsia vіdkryty ochі Tіnʹovym voiakam і povernuty їkh do voiatsʹkoho pravylʹnyka, ale vony navіtʹ ne pіdozriuiutʹ, shcho naĭbіlʹshe dlia nykh zlo zachaїlosia u vlasnomu klanі. Zhaha pomsty za davniu obrazu ot-ot pereroste u polum’ia, zdatne zruĭnuvaty dolі bahatʹokh Hromovykh kotіv. Prodovzhennia pryhodnytsʹkoї serії pro vzhe znaĭomykh chytacham kotіv-voiakіv. Knyhy serії maiutʹ potsіnovuvachіv v Anhlії, SShA, Nіmechchynі, Frantsії, Іspanії, Іtalії, Polʹshchі, Chekhії, Rosії, IAponії, Kytaї… — ponad 30 000 000 chytachіv ĭ Fanіv u vsʹomu svіtі! Serіia «Koty-voiaky» stvorena brytansʹkymy pysʹmennytsiamy Keĭt Kerі, Cherіt Boldrі, Taĭ Sazerlend u spіvavtorstvі z redaktorom Vіktorіieiu Holms pіd zahalʹnym psevdonіmom Erіn Hanter. Serіia vydaietʹsia u Velykіĭ Brytanії z 2003 roku і doteper.</t>
  </si>
  <si>
    <t>Koty-voiaky. Syla trʹokh. Knyha 5. Dovhі tіnі</t>
  </si>
  <si>
    <t>Гехт, Джулі_ Кобб, Міа</t>
  </si>
  <si>
    <t>Наука в коміксах. Собаки. Від хижака до захисника</t>
  </si>
  <si>
    <t>Цей комікс розповість цікавинки про вірних друзів людини. Разом із песиком Руді ви дізнаєтеся, як з’явилися собаки, які незвичайні бувають породи, як цуцики сприймають світ та чому вони такі грайливі порівняно зі своїм найближчим родичем вовком. Важливі й пізнавальні факти тут подано в легкій, розважальній формі, тож точно запам’ятаються надовго.</t>
  </si>
  <si>
    <t>Hecht, Julie_ Cobb, Mia</t>
  </si>
  <si>
    <t>Science in comics. Dogs. From predator to defender</t>
  </si>
  <si>
    <t>This comic will tell interesting things about a person's loyal friends. Together with Rudy the dog, you will learn how dogs came to be, what unusual breeds there are, how dogs perceive the world and why they are so playful compared to their closest relative, The Wolf. Important and informative facts are presented here in an easy, entertaining way, so they will definitely be remembered for a long time.</t>
  </si>
  <si>
    <t>http://sentrumbookstore.com/upload/iblock/ed4/9789669822437.jpg</t>
  </si>
  <si>
    <t>TSeĭ komіks rozpovіstʹ tsіkavynky pro vіrnykh druzіv liudyny. Razom іz pesykom Rudі vy dіznaietesia, iak z’iavylysia sobaky, iakі nezvychaĭnі buvaiutʹ porody, iak tsutsyky spryĭmaiutʹ svіt ta chomu vony takі hraĭlyvі porіvniano zі svoїm naĭblyzhchym rodychem vovkom. Vazhlyvі ĭ pіznavalʹnі Fakty tut podano v lehkіĭ, rozvazhalʹnіĭ Formі, tozh tochno zapam’iataiutʹsia nadovho.</t>
  </si>
  <si>
    <t>Hekht, Dzhulі_ Kobb, Mіa</t>
  </si>
  <si>
    <t>Nauka v komіksakh. Sobaky. Vіd khyzhaka do zakhysnyka</t>
  </si>
  <si>
    <t>Фактор</t>
  </si>
  <si>
    <t>Рідна мова</t>
  </si>
  <si>
    <t>Книжки серії «Починаємо читати самі» стануть незамінними помічниками малюкам у складному, але захопливому завданні — оволодінні читанням. А турботливі батьки отримають шанс провести час із своїми дітьми у захопливій сумісній роботі. Яскраві ілюстрації є справжньою ізюминкою видання і обов’язково сподобаються маленьким читачам.</t>
  </si>
  <si>
    <t>Вчимося читати</t>
  </si>
  <si>
    <t>Knyzhky serії «Pochynaiemo chytaty samі» stanutʹ nezamіnnymy pomіchnykamy maliukam u skladnomu, ale zakhoplyvomu zavdannі — ovolodіnnі chytanniam. A turbotlyvі batʹky otrymaiutʹ shans provesty chas іz svoїmy dіtʹmy u zakhoplyvіĭ sumіsnіĭ robotі. IAskravі іliustratsії ie spravzhnʹoiu іziumynkoiu vydannia і obov’iazkovo spodobaiutʹsia malenʹkym chytacham.</t>
  </si>
  <si>
    <t>Ґріффітс, Енді</t>
  </si>
  <si>
    <t>Griffiths, Andy</t>
  </si>
  <si>
    <t>GrіFFіts, Endі</t>
  </si>
  <si>
    <t>Дал, Роальд</t>
  </si>
  <si>
    <t>Чарлі і шоколадна фабрика</t>
  </si>
  <si>
    <t>Книги, у яких згадується шоколад дарують натхнення без зайвих калорій. Філософія шоколаду працює і в літературі: минає втома і підіймається настрій. Виявляється, шоколад — справжнісінький літературний герой і учасник розповіді! Література про добро робить наше життя теплішим і душевнішим. Доброта допомагає нам розуміти, що ми — люди, і повинні допомагати одне одному, робити добро, адже тоді життя стане трішки кращим. Добро знаходить свій вияв не тільки в самому житті, а й у мистецтві, у тому числі в літературі. В одному з маленьких американських містечок стоїть величезна шоколадна фабрика. На ній виробляють найсмачніший у світі шоколад. Тільки вже десять років її ворота не відчинялися. Відтоді, як хтось із робітників спробував вкрасти секретну формулу приготування шоколаду, усіх звільнили, але фабрика не припинила роботу. Хто працює за зачиненими дверима — таємниця. І нарешті її ексцентричний власник Віллі Вонка погоджується її відкрити. Він оголошує про лотерею: у п'яти плитках його шоколаду заховано п'ять золотих квитків, з якими п'ятеро дітей зможуть відвідати його фабрику. Завдяки щасливому випадку один із них випадає Чарлі, після чого починається знайомство з незвичайними речами. І, звичайно, не обійдеться без пригод, адже власник покликав дітлахів не просто так. Дитячі книги зі смислом сподобаються не лише маленьким читачам, а й дорослим. Джордж Бернард Шоу писав: «Всі найкращі дитячі книги були написані для дорослих». І справді, найбільш значущі твори дитячої літератури багатогранні й наповнені глибоким змістом. Зворушливі та повчальні історії, у кожній з яких юного читача чекає привід поміркувати, поставити собі нові питання. Кращі новорічні книги для дітей веселі, добрі та повчальні. Вони дають уявлення про новорічні свята та передчуття справжніх див, які ось-ось стануться.</t>
  </si>
  <si>
    <t>Dal, Roald</t>
  </si>
  <si>
    <t>Charlie and the Chocolate Factory</t>
  </si>
  <si>
    <t>http://sentrumbookstore.com/upload/iblock/d13/9789667047474.jpg</t>
  </si>
  <si>
    <t>Knyhy, u iakykh zhaduietʹsia shokolad daruiutʹ natkhnennia bez zaĭvykh kalorіĭ. FіlosoFіia shokoladu pratsiuie і v lіteraturі: mynaie vtoma і pіdіĭmaietʹsia nastrіĭ. Vyiavliaietʹsia, shokolad — spravzhnіsіnʹkyĭ lіteraturnyĭ heroĭ і uchasnyk rozpovіdі! Lіteratura pro dobro robytʹ nashe zhyttia teplіshym і dushevnіshym. Dobrota dopomahaie nam rozumіty, shcho my — liudy, і povynnі dopomahaty odne odnomu, robyty dobro, adzhe todі zhyttia stane trіshky krashchym. Dobro znakhodytʹ svіĭ vyiav ne tіlʹky v samomu zhyttі, a ĭ u mystetstvі, u tomu chyslі v lіteraturі. V odnomu z malenʹkykh amerykansʹkykh mіstechok stoїtʹ velychezna shokoladna Fabryka. Na nіĭ vyrobliaiutʹ naĭsmachnіshyĭ u svіtі shokolad. Tіlʹky vzhe desiatʹ rokіv її vorota ne vіdchynialysia. Vіdtodі, iak khtosʹ іz robіtnykіv sprobuvav vkrasty sekretnu Formulu pryhotuvannia shokoladu, usіkh zvіlʹnyly, ale Fabryka ne prypynyla robotu. Khto pratsiuie za zachynenymy dveryma — taiemnytsia. І nareshtі її ekstsentrychnyĭ vlasnyk Vіllі Vonka pohodzhuietʹsia її vіdkryty. Vіn oholoshuie pro lotereiu: u p'iaty plytkakh ĭoho shokoladu zakhovano p'iatʹ zolotykh kvytkіv, z iakymy p'iatero dіteĭ zmozhutʹ vіdvіdaty ĭoho Fabryku. Zavdiaky shchaslyvomu vypadku odyn іz nykh vypadaie Charlі, pіslia choho pochynaietʹsia znaĭomstvo z nezvychaĭnymy rechamy. І, zvychaĭno, ne obіĭdetʹsia bez pryhod, adzhe vlasnyk poklykav dіtlakhіv ne prosto tak. Dytiachі knyhy zі smyslom spodobaiutʹsia ne lyshe malenʹkym chytacham, a ĭ doroslym. Dzhordzh Bernard Shou pysav: «Vsі naĭkrashchі dytiachі knyhy buly napysanі dlia doroslykh». І spravdі, naĭbіlʹsh znachushchі tvory dytiachoї lіteratury bahatohrannі ĭ napovnenі hlybokym zmіstom. Zvorushlyvі ta povchalʹnі іstorії, u kozhnіĭ z iakykh iunoho chytacha chekaie pryvіd pomіrkuvaty, postavyty sobі novі pytannia. Krashchі novorіchnі knyhy dlia dіteĭ veselі, dobrі ta povchalʹnі. Vony daiutʹ uiavlennia pro novorіchnі sviata ta peredchuttia spravzhnіkh dyv, iakі osʹ-osʹ stanutʹsia.</t>
  </si>
  <si>
    <t>Dal, Roalʹd</t>
  </si>
  <si>
    <t>Charlі і shokoladna Fabryka</t>
  </si>
  <si>
    <t>Джиралдо, Марія</t>
  </si>
  <si>
    <t>Тедді. День пригод</t>
  </si>
  <si>
    <t>Для найменших</t>
  </si>
  <si>
    <t>Giraldo, Maria</t>
  </si>
  <si>
    <t>Teddy. Adventure Day</t>
  </si>
  <si>
    <t>http://sentrumbookstore.com/upload/iblock/11a/9789669820778.jpg</t>
  </si>
  <si>
    <t>Dzhyraldo, Marіia</t>
  </si>
  <si>
    <t>Teddі. Denʹ pryhod</t>
  </si>
  <si>
    <t>Шкільна серія</t>
  </si>
  <si>
    <t>Кінні, Джеф</t>
  </si>
  <si>
    <t>Щоденник дивовижного друзяки</t>
  </si>
  <si>
    <t>До вашої уваги — новий автор у серії «Щоденник слабака» — Роулі Джеферсон! Ґреґ Гефлі, найкращий друг Роулі, списав тринадцять щоденників, нотуючи свої пригоди в середній школі... і не збирається на цьому зупинятися. Але прийшов час послухати й Роулі, який вирішив узяти з друга приклад. У «Щоденнику дивовижного друзяки» Роулі описує власний досвід і погоджується заодно зіграти роль Ґреґового біографа. (Зрештою, одного дня Ґреґ забагатіє і стане знаменитим, і всі захочуть дізнатися історію його життя). Але Роулі — не найкращий вибір для такої справи, і його «біографія» перетворюється на кумедний безлад. Але хто захоче проґавити можливість поглянути на світ «Слабака» з іншого ракурсу?</t>
  </si>
  <si>
    <t>Kinney, Jeff</t>
  </si>
  <si>
    <t>Diary of an amazing friend</t>
  </si>
  <si>
    <t>http://sentrumbookstore.com/upload/iblock/8ba/gcpt1wc6wywxnwyv3svlxf2m13agh1al/9789669487315.jpg</t>
  </si>
  <si>
    <t>978-966-948-731-5</t>
  </si>
  <si>
    <t>Do vashoї uvahy — novyĭ avtor u serії «Shchodennyk slabaka» — Roulі DzheFerson! Greg HeFlі, naĭkrashchyĭ druh Roulі, spysav trynadtsiatʹ shchodennykіv, notuiuchy svoї pryhody v serednіĭ shkolі... і ne zbyraietʹsia na tsʹomu zupyniatysia. Ale pryĭshov chas poslukhaty ĭ Roulі, iakyĭ vyrіshyv uziaty z druha pryklad. U «Shchodennyku dyvovyzhnoho druziaky» Roulі opysuie vlasnyĭ dosvіd і pohodzhuietʹsia zaodno zіhraty rolʹ Gregovoho bіohraFa. (Zreshtoiu, odnoho dnia Greg zabahatіie і stane znamenytym, і vsі zakhochutʹ dіznatysia іstorіiu ĭoho zhyttia). Ale Roulі — ne naĭkrashchyĭ vybіr dlia takoї spravy, і ĭoho «bіohraFіia» peretvoriuietʹsia na kumednyĭ bezlad. Ale khto zakhoche progavyty mozhlyvіstʹ pohlianuty na svіt «Slabaka» z іnshoho rakursu?</t>
  </si>
  <si>
    <t>Kіnnі, DzheF</t>
  </si>
  <si>
    <t>Shchodennyk dyvovyzhnoho druziaky</t>
  </si>
  <si>
    <t>Мрійники</t>
  </si>
  <si>
    <t>Дитячі книги для читання</t>
  </si>
  <si>
    <t>МакДоналд, Меґан</t>
  </si>
  <si>
    <t>Джуді Муді - детектив</t>
  </si>
  <si>
    <t>Зустрічайте Джуді Муді, супернишпорку! Спеціалізується на розшуку зниклих тварин, вистежуванні підозрюваних, розпитуванні свідків, зламуванні шифрів і пої­данні печива! У цій книжці Джуді Друді, тобто Муді, найкраща на весь світ розгадувачка таємниць, вирішує серйозно взятися за пошуки зниклого цуценяти і продовжити справу її улюбленого детектива Ненсі Дрю. Тож пригоди непосидючої Джуді, її брата Стінка, а також друзів Рокі і Френка тривають. А наприкінці книжки на тебе чекає бонусна історія від Меґан МакДоналд — «Джуді Муді і таємниця зниклого персня»!</t>
  </si>
  <si>
    <t>McDonald, Meґan</t>
  </si>
  <si>
    <t>Judy Moody-detective</t>
  </si>
  <si>
    <t>http://sentrumbookstore.com/upload/iblock/c9b/rr4nc7n9sbh8csojd05jxaabmytjehv6/9786176796008.jpg</t>
  </si>
  <si>
    <t>978-617-679-600-8</t>
  </si>
  <si>
    <t>Zustrіchaĭte Dzhudі Mudі, supernyshporku! Spetsіalіzuietʹsia na rozshuku znyklykh tvaryn, vystezhuvannі pіdozriuvanykh, rozpytuvannі svіdkіv, zlamuvannі shyFrіv і poї­dannі pechyva! U tsіĭ knyzhtsі Dzhudі Drudі, tobto Mudі, naĭkrashcha na vesʹ svіt rozhaduvachka taiemnytsʹ, vyrіshuie serĭozno vziatysia za poshuky znykloho tsutseniaty і prodovzhyty spravu її uliublenoho detektyva Nensі Driu. Tozh pryhody neposydiuchoї Dzhudі, її brata Stіnka, a takozh druzіv Rokі і Frenka tryvaiutʹ. A naprykіntsі knyzhky na tebe chekaie bonusna іstorіia vіd Megan MakDonald — «Dzhudі Mudі і taiemnytsia znykloho persnia»!</t>
  </si>
  <si>
    <t>MakDonald, Megan</t>
  </si>
  <si>
    <t>Dzhudі Mudі - detektyv</t>
  </si>
  <si>
    <t>Джуді Муді – лікарка. Частина 5</t>
  </si>
  <si>
    <t>Кумедна дівчинка на ім’я Джуді Муді запрошує у свій світ. Бувають дні, коли немає настрою та все здається сірим. Не тішить нічого, а особливо школа. Одного разу, прийшовши на навчання, Джуді помічає, що за столом вчителя сидить скелет. Ця несподіванка була організована для її класу, аби діти вивчали будову тіла. Учні відвідають швидку допомогу, Джуді буде лікувати брата і навіть прооперує, за її словами, ідеального пацієнта. Хто ж це буде? Дізнаєтеся із цієї захопливої книги.</t>
  </si>
  <si>
    <t>Джуді Муді</t>
  </si>
  <si>
    <t>Judy Moody is a doctor. Part 5</t>
  </si>
  <si>
    <t>A funny girl named Judy Moody invites you to her world. There are days when you are not in the mood and everything seems Gray. I'm not happy with anything, especially the school. One day, when Judy comes to school, she notices that a skeleton is sitting at the teacher's desk. This surprise was organized for her class, so that the children would study the structure of the body. Students will visit an ambulance, Judy will treat her brother and even operate on what she says is the perfect patient. Who will it be? Learn from this fascinating book.</t>
  </si>
  <si>
    <t>http://sentrumbookstore.com/upload/iblock/02a/9786176794202.jpg</t>
  </si>
  <si>
    <t>Kumedna dіvchynka na іm’ia Dzhudі Mudі zaproshuie u svіĭ svіt. Buvaiutʹ dnі, koly nemaie nastroiu ta vse zdaietʹsia sіrym. Ne tіshytʹ nіchoho, a osoblyvo shkola. Odnoho razu, pryĭshovshy na navchannia, Dzhudі pomіchaie, shcho za stolom vchytelia sydytʹ skelet. TSia nespodіvanka bula orhanіzovana dlia її klasu, aby dіty vyvchaly budovu tіla. Uchnі vіdvіdaiutʹ shvydku dopomohu, Dzhudі bude lіkuvaty brata і navіtʹ prooperuie, za її slovamy, іdealʹnoho patsіienta. Khto zh tse bude? Dіznaietesia іz tsіieї zakhoplyvoї knyhy.</t>
  </si>
  <si>
    <t>Dzhudі Mudі – lіkarka. Chastyna 5</t>
  </si>
  <si>
    <t>Джуді Муді — марсіянка</t>
  </si>
  <si>
    <t>Що трапилося з Джуді Муді? Хто ця НЕнасуплена дівчинка, яка зачесалася, не гарчить і не виганяє Стінка з кімнати, яка весь час у доброму гуморі й не свариться із Джесікою Фінч? Друзі Джуді не мають сумнівів: їхню подругу вкрали прибульці! Чи, може, це все через День навпаки, який трохи затягнувся? Джуді Муді наважилася втримати звання Королеви гарного настрою аж цілий тиждень. Що з цього вийшло? Читайте вже в новій історії!</t>
  </si>
  <si>
    <t>Judy Moody-The Martian</t>
  </si>
  <si>
    <t>What happened to Judy Moody? Who is this untrained girl who combs her hair, doesn't growl and kick stink out of the room, who is always in a good mood and doesn't fight with Jessica Finch? Judy's friends have no doubt: their girlfriend was stolen by aliens! Or maybe it's all because of the day on the contrary, which was a little delayed? Judy Moody dared to keep the title of Queen of good mood for a whole week. What came of it? Read already in the new story!</t>
  </si>
  <si>
    <t>http://sentrumbookstore.com/upload/iblock/954/fey7hzddl3r90qqapy5c1qfl4q2zooz7/9786176796169.jpg</t>
  </si>
  <si>
    <t>978-617-679-616-9</t>
  </si>
  <si>
    <t>Shcho trapilosia z Dzhudі Mudі? Khto tsia NEnasuplena dіvchinka, iaka zachesalasia, ne garchitʹ і ne viganiaє Stіnka z kіmnati, iaka vesʹ chas u dobromu gumorі ĭ ne svaritʹsia іz Dzhesіkoiu Fіnch? Druzі Dzhudі ne maiutʹ sumnіvіv: їkhniu podrugu vkrali pribulʹtsі! Chi, mozhe, tse vse cherez Denʹ navpaki, iakiĭ trokhi zatiagnuvsia? Dzhudі Mudі navazhilasia vtrimati zvannia Korolevi garnogo nastroiu azh tsіliĭ tizhdenʹ. Shcho z tsʹogo viĭshlo? Chitaĭte vzhe v novіĭ іstorії!</t>
  </si>
  <si>
    <t>MakDonald, Meґan</t>
  </si>
  <si>
    <t>Dzhudі Mudі — marsіianka</t>
  </si>
  <si>
    <t>Джуді Муді рятує світ. Частина 3</t>
  </si>
  <si>
    <t>Дитяча книжка Джуді Муді рятує світ — це повчальна книга-історія, яка повідає маленькому читачу розповідь про Джуді Муді, родина якої нищить тропічні ліси, а дівчинка хоче врятувати світ і починає з малого, адже вчитель повчав, що навіть одна людина може змінити світ.</t>
  </si>
  <si>
    <t>Judy Moody saves the world. Part 3</t>
  </si>
  <si>
    <t>Judy Moody's children's book saves the world is an instructive story book that tells the little reader the story of Judy Moody, whose family is destroying rainforests, and the girl wants to save the world and starts small, because the teacher taught that even one person can change the world.</t>
  </si>
  <si>
    <t>http://sentrumbookstore.com/upload/iblock/fee/9786176792468.jpg</t>
  </si>
  <si>
    <t>Dytiacha knyzhka Dzhudі Mudі riatuie svіt — tse povchalʹna knyha-іstorіia, iaka povіdaie malenʹkomu chytachu rozpovіdʹ pro Dzhudі Mudі, rodyna iakoї nyshchytʹ tropіchnі lіsy, a dіvchynka khoche vriatuvaty svіt і pochynaie z maloho, adzhe vchytelʹ povchav, shcho navіtʹ odna liudyna mozhe zmіnyty svіt.</t>
  </si>
  <si>
    <t>Dzhudі Mudі riatuie svіt. Chastyna 3</t>
  </si>
  <si>
    <t>Джуді Муді та королівське чаювання. Книга 14</t>
  </si>
  <si>
    <t>У Джуді Муді фіолетово-королівський настрій! Виявляється, колись Муді (тобто їхні сміливі предки) жили в Англії. Тож, якщо вірити нотаткам її дідуся, Джуді навіть може бути родичкою — королівські фанфари, будь ласка, — самої королеви! Може, вже час пакувати її фіолетовий халат для ночівлі у Букінгемському палаці? Але от халепа, а якщо її прадідусь у тринадцятому коліні не був королівської крові?.. Тепер Джуді має справжню королівську таємницю, яку воліє сховати десь у підземеллі, особливо від Джесіки Фінч-Зрадинч!</t>
  </si>
  <si>
    <t>Judy Moody and the Royal Tea Party. Book 14</t>
  </si>
  <si>
    <t>Judy Moody has a purple-royal mood! It turns out that the Moody (that is, their brave ancestors) once lived in England. So if her grandfather's notes are to be believed, Judy may even be related — royal fanfare, please — to the Queen herself! Maybe it's time to pack her purple dress for an overnight stay at Buckingham Palace? But what if her thirteenth-generation great-grandfather wasn't of Royal Blood?.. Now Judy has a real royal secret that she prefers to hide somewhere in the dungeon, especially from Jessica Finch-Zradinch!</t>
  </si>
  <si>
    <t>http://sentrumbookstore.com/upload/iblock/d34/vw4mv0ep74t0syjvdqq0r4iykq6qib1r/9789664480007.jpg</t>
  </si>
  <si>
    <t>978-966-448-000-7</t>
  </si>
  <si>
    <t>U Dzhudі Mudі Fіoletovo-korolіvsʹkyĭ nastrіĭ! Vyiavliaietʹsia, kolysʹ Mudі (tobto їkhnі smіlyvі predky) zhyly v Anhlії. Tozh, iakshcho vіryty notatkam її dіdusia, Dzhudі navіtʹ mozhe buty rodychkoiu — korolіvsʹkі FanFary, budʹ laska, — samoї korolevy! Mozhe, vzhe chas pakuvaty її Fіoletovyĭ khalat dlia nochіvlі u Bukіnhemsʹkomu palatsі? Ale ot khalepa, a iakshcho її pradіdusʹ u trynadtsiatomu kolіnі ne buv korolіvsʹkoї krovі?.. Teper Dzhudі maie spravzhniu korolіvsʹku taiemnytsiu, iaku volіie skhovaty desʹ u pіdzemellі, osoblyvo vіd Dzhesіky Fіnch-Zradynch!</t>
  </si>
  <si>
    <t>Dzhudі Mudі ta korolіvsʹke chaiuvannia. Knyha 14</t>
  </si>
  <si>
    <t>Джуді Муді та список бажань. Книга 13</t>
  </si>
  <si>
    <t>Усі знають, що Джуді Муді — королева списків! Але такого списку, як у бабусі Лу, вона ще не мала — списку останніх бажань, які варто здійснити, поки не зіграєш у ящик! Надихнувшись, Джуді береться складати власний список того, що хоче втілити до четвертого класу: прокрутити колесо, покататися на коні, побувати у справжній Антарктиді й не тільки... Та чи встигне вона це здійснити і що буде, коли бабуся Лу виконає все заплановане зі свого списку?.. Читайте у нових пригодах невгамовної Джуді!</t>
  </si>
  <si>
    <t>Judy Moody and the wish list. Book 13</t>
  </si>
  <si>
    <t>Everyone knows that Judy Moody is the Queen of lists! But she didn't have a list like Grandma Lou's yet — a list of last-minute wishes that should be fulfilled until you play the box! Inspired, Judy begins to make her own list of what she wants to implement by the fourth grade: spin the wheel, ride a horse, visit the real Antarctica and more... But will she have time to do it and what will happen when Grandma Lou completes everything planned from her list?.. Read on for the new adventures of the Restless Judy!</t>
  </si>
  <si>
    <t>http://sentrumbookstore.com/upload/iblock/8df/iwm2er4t6yxifg60xn1p3w7fdufk2yik/9786176799382.jpg</t>
  </si>
  <si>
    <t>978-617-679-938-2</t>
  </si>
  <si>
    <t>Usі znaiutʹ, shcho Dzhudі Mudі — koroleva spyskіv! Ale takoho spysku, iak u babusі Lu, vona shche ne mala — spysku ostannіkh bazhanʹ, iakі varto zdіĭsnyty, poky ne zіhraiesh u iashchyk! Nadykhnuvshysʹ, Dzhudі beretʹsia skladaty vlasnyĭ spysok toho, shcho khoche vtіlyty do chetvertoho klasu: prokrutyty koleso, pokatatysia na konі, pobuvaty u spravzhnіĭ Antarktydі ĭ ne tіlʹky... Ta chy vstyhne vona tse zdіĭsnyty і shcho bude, koly babusia Lu vykonaie vse zaplanovane zі svoho spysku?.. Chytaĭte u novykh pryhodakh nevhamovnoї Dzhudі!</t>
  </si>
  <si>
    <t>Dzhudі Mudі ta spysok bazhanʹ. Knyha 13</t>
  </si>
  <si>
    <t>Малетич, Наталка</t>
  </si>
  <si>
    <t>Maletich, Natalka</t>
  </si>
  <si>
    <t>Maletych, Natalka</t>
  </si>
  <si>
    <t>Міхаліцина, Катерина</t>
  </si>
  <si>
    <t>Яків і мокрий вечір</t>
  </si>
  <si>
    <t>книжки-картинки</t>
  </si>
  <si>
    <t>Mikhalitsyna, Ekaterina</t>
  </si>
  <si>
    <t>Jacob and the wet evening</t>
  </si>
  <si>
    <t>http://sentrumbookstore.com/upload/iblock/9f2/9786176799443.jpg</t>
  </si>
  <si>
    <t>Mіkhalіtsyna, Kateryna</t>
  </si>
  <si>
    <t>IAkіv і mokryĭ vechіr</t>
  </si>
  <si>
    <t>Монтгомері, Люсі-Мод</t>
  </si>
  <si>
    <t>Montgomery, Lucy-Maud</t>
  </si>
  <si>
    <t>Monthomerі, Liusі-Mod</t>
  </si>
  <si>
    <t>Енн із Зелених Дахів. Книга 3. Енн з Острова</t>
  </si>
  <si>
    <t>Енн починає навчання в Редмондському коледжі разом з Присциллою Грант, Гілбертом Блайтом та Чарлі Слоаном. У кампусі в неї з’являється нові подруги — Філіппа Гордон і Стелла Мейнард. Дівчата поринають у світське життя Редмонда. Через рік подруги орендують Садибу Петті і живуть там разом з тітонькою Джеймсіною. Час плине, і вже всі подруги Енн мають свою другу половинку: Діана Баррі виходить заміж за Фреда Райта, Філіппа закохана у студента духовної семінарії Джонаса, Джейн Ендрюс виходить заміж за мільйонера. Здається, Енн нарешті знаходить свого «прекрасного принца». Але Енн не впевнена у своїх почуттях до Роя Гарднера…</t>
  </si>
  <si>
    <t>Anne of green roofs. Book 3. Ann from the island</t>
  </si>
  <si>
    <t>http://sentrumbookstore.com/upload/iblock/8cd/eort3xxeblqivbtns4o2ccoeyip6bgr9/9789660394186.jpg</t>
  </si>
  <si>
    <t>978-966-03-9418-6</t>
  </si>
  <si>
    <t>Enn pochynaie navchannia v Redmondsʹkomu koledzhі razom z Prystsylloiu Hrant, Hіlbertom Blaĭtom ta Charlі Sloanom. U kampusі v neї z’iavliaietʹsia novі podruhy — Fіlіppa Hordon і Stella Meĭnard. Dіvchata porynaiutʹ u svіtsʹke zhyttia Redmonda. Cherez rіk podruhy orenduiutʹ Sadybu Pettі і zhyvutʹ tam razom z tіtonʹkoiu Dzheĭmsіnoiu. Chas plyne, і vzhe vsі podruhy Enn maiutʹ svoiu druhu polovynku: Dіana Barrі vykhodytʹ zamіzh za Freda Raĭta, Fіlіppa zakokhana u studenta dukhovnoї semіnarії Dzhonasa, Dzheĭn Endrius vykhodytʹ zamіzh za mіlʹĭonera. Zdaietʹsia, Enn nareshtі znakhodytʹ svoho «prekrasnoho pryntsa». Ale Enn ne vpevnena u svoїkh pochuttiakh do Roia Hardnera…</t>
  </si>
  <si>
    <t>Enn іz Zelenykh Dakhіv. Knyha 3. Enn z Ostrova</t>
  </si>
  <si>
    <t>Енн із Зелених Дахів. Книга 4. Енн із Лопотливих Тополь</t>
  </si>
  <si>
    <t>Після закінчення Редмондського коледжу Енн Ширлі отримує посаду директорки школи в Саммерсайді. Вона знімає кімнату в старовинному будинку Лопотливі Тополі. Її старий друг і коханий, Гілберт Блайт, продовжує навчання на медичному відділенні університету. Однак Енн і не підозрювала, що на посаду директора школи претендувала місцева еліта — хтось з родини Принглів. Проти молодої директорки ведеться прихована війна. Енн навіть думає залишити улюблене містечко. Але доля вирішує інакше — дівчина несподівано знаходить справжню дружбу з ворогами в нещодавньому минулому. Врешті Енн таки повернеться до Ейвонлі, щоб нарешті вийти заміж за Гілберта.</t>
  </si>
  <si>
    <t>Anne of green roofs. Book 4. Ann of the babbling Poplars</t>
  </si>
  <si>
    <t>After graduating from Redmond college, Ann Shirley is appointed headmaster of the Summerside school. She rents a room in an old Poplar House. Her old friend and lover, Gilbert Blythe, continues to study at the University's medical department. However, Anne had no idea that the local elite — someone from the Pringle family-was applying for the position of headmaster. A hidden war is being waged against the young director. Ann is even thinking of leaving her favorite place. But fate decides otherwise-the girl suddenly finds a true friendship with enemies in the recent past. Eventually, Ann will return to Avonley to finally marry Gilbert.</t>
  </si>
  <si>
    <t>http://sentrumbookstore.com/upload/iblock/4b2/olucvbq0cmrxvsv218gwi2dk20y3ozu1/9789660394476.jpg</t>
  </si>
  <si>
    <t>978-966-03-9447-6</t>
  </si>
  <si>
    <t>Pіslia zakіnchennia Redmondsʹkoho koledzhu Enn Shyrlі otrymuie posadu dyrektorky shkoly v Sammersaĭdі. Vona znіmaie kіmnatu v starovynnomu budynku Lopotlyvі Topolі. Ïї staryĭ druh і kokhanyĭ, Hіlbert Blaĭt, prodovzhuie navchannia na medychnomu vіddіlennі unіversytetu. Odnak Enn і ne pіdozriuvala, shcho na posadu dyrektora shkoly pretenduvala mіstseva elіta — khtosʹ z rodyny Prynhlіv. Proty molodoї dyrektorky vedetʹsia prykhovana vіĭna. Enn navіtʹ dumaie zalyshyty uliublene mіstechko. Ale dolia vyrіshuie іnakshe — dіvchyna nespodіvano znakhodytʹ spravzhniu druzhbu z vorohamy v neshchodavnʹomu mynulomu. Vreshtі Enn taky povernetʹsia do Eĭvonlі, shchob nareshtі vyĭty zamіzh za Hіlberta.</t>
  </si>
  <si>
    <t>Enn іz Zelenykh Dakhіv. Knyha 4. Enn іz Lopotlyvykh Topolʹ</t>
  </si>
  <si>
    <t>Енн із Зелених Дахів. Книга 6. Енн із Інглсайду</t>
  </si>
  <si>
    <t>Щасливе подружжя Енн і Гілберт з п’ятьма дітьми живуть в містечку Глен Сент Мері в улюбленому Інглсайді. Енн і Гілберт разом уже п’ятнадцять років. Діти зростають, знаходять друзів, пізнають радість і горе, правду та брехню. Джем, старший з дітей, хоче якнайшвидше подорослішати. Волтер має поетичну натуру, Ді дуже довірлива, а її близнючка Нан полюблять завжди бути в центрі уваги. Ширлі — наймолодший. Всіх можуть втішити й підбадьорити люблячі батьки. На радість сім’ї, в Енн народжується шоста дитина, Рілла. Життя постійно випробовує Енн — треба бути і доброю матір’ю, і мудрою жінкою, і гостинною сусідкою. Вчитися на власних помилках, сумніватися в собі, але вкотре знаходити силу, любов і підтримку у своїх найрідніших.</t>
  </si>
  <si>
    <t>Anne of green roofs. Book 6. Ann of Ingleside</t>
  </si>
  <si>
    <t>Happy couple Ann and Gilbert with their five children live in the town of Glen St. Mary in their beloved Ingleside. Ann and Gilbert have been together for fifteen years. Children grow up, find friends, learn joy and grief, truth and lies. Jem, the eldest of the children, wants to grow up as soon as possible. Walter has a poetic nature, Dee is very trusting, and her twin Nan will love to always be the center of attention. Shirley is the youngest. Everyone can be comforted and encouraged by loving parents. To the delight of the family, Ann has a sixth child, Rilla. Life constantly tests Ann-you need to be a good mother, a wise woman, and a hospitable neighbor. Learn from your own mistakes, doubt yourself, but once again find strength, love and support from your family.</t>
  </si>
  <si>
    <t>http://sentrumbookstore.com/upload/iblock/3b8/4k39hyzxej5x3ob62emdlo8kyth3gagq/9789660394346.jpg</t>
  </si>
  <si>
    <t>978-966-03-9434-6</t>
  </si>
  <si>
    <t>Shchaslyve podruzhzhia Enn і Hіlbert z p’iatʹma dіtʹmy zhyvutʹ v mіstechku Hlen Sent Merі v uliublenomu Іnhlsaĭdі. Enn і Hіlbert razom uzhe p’iatnadtsiatʹ rokіv. Dіty zrostaiutʹ, znakhodiatʹ druzіv, pіznaiutʹ radіstʹ і hore, pravdu ta brekhniu. Dzhem, starshyĭ z dіteĭ, khoche iaknaĭshvydshe podoroslіshaty. Volter maie poetychnu naturu, Dі duzhe dovіrlyva, a її blyzniuchka Nan poliubliatʹ zavzhdy buty v tsentrі uvahy. Shyrlі — naĭmolodshyĭ. Vsіkh mozhutʹ vtіshyty ĭ pіdbadʹoryty liubliachі batʹky. Na radіstʹ sіm’ї, v Enn narodzhuietʹsia shosta dytyna, Rіlla. Zhyttia postіĭno vyprobovuie Enn — treba buty і dobroiu matіr’iu, і mudroiu zhіnkoiu, і hostynnoiu susіdkoiu. Vchytysia na vlasnykh pomylkakh, sumnіvatysia v sobі, ale vkotre znakhodyty sylu, liubov і pіdtrymku u svoїkh naĭrіdnіshykh.</t>
  </si>
  <si>
    <t>Enn іz Zelenykh Dakhіv. Knyha 6. Enn іz Іnhlsaĭdu</t>
  </si>
  <si>
    <t>Найкращий подарунок</t>
  </si>
  <si>
    <t>Нікітінський Ю.</t>
  </si>
  <si>
    <t>І прийшли пінгвіни</t>
  </si>
  <si>
    <t>Nikitinsky Yu.</t>
  </si>
  <si>
    <t>Then came the penguins</t>
  </si>
  <si>
    <t>http://sentrumbookstore.com/upload/iblock/d40/9786176907992.jpg</t>
  </si>
  <si>
    <t>978-617-690-799-2</t>
  </si>
  <si>
    <t>Nіkіtіnsʹkyĭ IU.</t>
  </si>
  <si>
    <t>І pryĭshly pіnhvіny</t>
  </si>
  <si>
    <t>Пасос, Карлос</t>
  </si>
  <si>
    <t>Pasos, Carlos</t>
  </si>
  <si>
    <t>Pasos, Karlos</t>
  </si>
  <si>
    <t>Еволюція</t>
  </si>
  <si>
    <t>ТЕМАТИКА Нонфікшн для дітей, еволюція, біологія, наука, молодша школа.  ПРО КНИЖКУ 'ЕВОЛЮЦІЯ' Курча Дарвін - найменша тварина на фермі, а йому хочеться бути великим і сильним, як динозавр. Разом із юною дослідницею Валентиною пориньте в дивовижі еволюційної теорії і дізнайтесь, як вона переконує Дарвіна в тому, що йому слід пишатися своїм видом!  ДЛЯ КОГО ВИДАННЯ Для дітей, що цікавляться тим, як улаштований світ і як з'явилися різні види тварин. «Майбутні генії» дізнаються, коли на Землі жили динозаври, що спільного в них і птахів, як змінилося біорозмаїття і чому це добре. Це також книжка для батьків, які переймаються тим, щоб дитячі захоплення мали ґрунтовну наукову основу, а їхня лектура була цікавою і пізнавальною.  ЧОМУ ЦЯ КНИЖКА Це книжка із серії «Майбутні генії», що за допомогою близьких дітям персонажів розповідає про сучасну науку. Юні читачі отримають відповіді на всі питання про еволюцію, динозаврів і відмінність видів. Книжки серії легко подають складний матеріал, а кумедні й прості ілюстрації допомагають «майбутнім геніям» засвоїти нові знання.  ПРО АВТОРА Карлос Пасос - популярний науковець, відомий своїм блогом Mola Sabre («Круто вчитися»), де пояснює основні поняття наукових концепцій і дає зрозумілі відповіді на «чому». Автор дитячого нонфікшену про космос, еволюцію, квантову фізику та генетику.</t>
  </si>
  <si>
    <t>Майбутні генії</t>
  </si>
  <si>
    <t>Evolution</t>
  </si>
  <si>
    <t>http://sentrumbookstore.com/upload/iblock/859/5xly28csqwolnv6kx4jm9vhsq8t9k0ut/9786178115142.jpg</t>
  </si>
  <si>
    <t>978-617-8115-14-2</t>
  </si>
  <si>
    <t>TEMATYKA NonFіkshn dlia dіteĭ, evoliutsіia, bіolohіia, nauka, molodsha shkola.  PRO KNYZhKU 'EVOLIUTSІIA' Kurcha Darvіn - naĭmensha tvaryna na Fermі, a ĭomu khochetʹsia buty velykym і sylʹnym, iak dynozavr. Razom іz iunoiu doslіdnytseiu Valentynoiu porynʹte v dyvovyzhі evoliutsіĭnoї teorії і dіznaĭtesʹ, iak vona perekonuie Darvіna v tomu, shcho ĭomu slіd pyshatysia svoїm vydom!  DLIA KOHO VYDANNIA Dlia dіteĭ, shcho tsіkavliatʹsia tym, iak ulashtovanyĭ svіt і iak z'iavylysia rіznі vydy tvaryn. «Maĭbutnі henії» dіznaiutʹsia, koly na Zemlі zhyly dynozavry, shcho spіlʹnoho v nykh і ptakhіv, iak zmіnylosia bіorozmaїttia і chomu tse dobre. TSe takozh knyzhka dlia batʹkіv, iakі pereĭmaiutʹsia tym, shchob dytiachі zakhoplennia maly gruntovnu naukovu osnovu, a їkhnia lektura bula tsіkavoiu і pіznavalʹnoiu.  ChOMU TSIA KNYZhKA TSe knyzhka іz serії «Maĭbutnі henії», shcho za dopomohoiu blyzʹkykh dіtiam personazhіv rozpovіdaie pro suchasnu nauku. IUnі chytachі otrymaiutʹ vіdpovіdі na vsі pytannia pro evoliutsіiu, dynozavrіv і vіdmіnnіstʹ vydіv. Knyzhky serії lehko podaiutʹ skladnyĭ materіal, a kumednі ĭ prostі іliustratsії dopomahaiutʹ «maĭbutnіm henіiam» zasvoїty novі znannia.  PRO AVTORA Karlos Pasos - populiarnyĭ naukovetsʹ, vіdomyĭ svoїm blohom Mola Sabre («Kruto vchytysia»), de poiasniuie osnovnі poniattia naukovykh kontseptsіĭ і daie zrozumіlі vіdpovіdі na «chomu». Avtor dytiachoho nonFіkshenu pro kosmos, evoliutsіiu, kvantovu Fіzyku ta henetyku.</t>
  </si>
  <si>
    <t>Evoliutsіia</t>
  </si>
  <si>
    <t>Розлуцький, Назар</t>
  </si>
  <si>
    <t>Українці у світі: 33 правдиві історії</t>
  </si>
  <si>
    <t>Rozlutsky, Nazar</t>
  </si>
  <si>
    <t>Ukrainians in the World: 33 true stories</t>
  </si>
  <si>
    <t>http://sentrumbookstore.com/upload/iblock/5ba/3qp334nl5zi1e5uv85h1u3mdnswmmzq9/9786177995424.jpg</t>
  </si>
  <si>
    <t>978-617-7995-42-4</t>
  </si>
  <si>
    <t>Rozlutsʹkyĭ, Nazar</t>
  </si>
  <si>
    <t>Ukraїntsі u svіtі: 33 pravdyvі іstorії</t>
  </si>
  <si>
    <t>Русіна, Оля</t>
  </si>
  <si>
    <t>Rusina, Olya</t>
  </si>
  <si>
    <t>Rusіna, Olia</t>
  </si>
  <si>
    <t>Савер, Мірей</t>
  </si>
  <si>
    <t>Різдвяні історії для найменших'</t>
  </si>
  <si>
    <t>Saver, Mireille</t>
  </si>
  <si>
    <t>Christmas stories for the little ones'</t>
  </si>
  <si>
    <t>http://sentrumbookstore.com/upload/iblock/238/9789669824523.jpg</t>
  </si>
  <si>
    <t>Saver, Mіreĭ</t>
  </si>
  <si>
    <t>Rіzdvianі іstorії dlia naĭmenshykh'</t>
  </si>
  <si>
    <t>Твен, Марк</t>
  </si>
  <si>
    <t>Twain, Mark</t>
  </si>
  <si>
    <t>Tven, Mark</t>
  </si>
  <si>
    <t>Циллат, Антье</t>
  </si>
  <si>
    <t>Флечер. Примари — геть і шкереберть!</t>
  </si>
  <si>
    <t>Нарешті чемпіону з-поміж усіх детективів Флечеру випала нагода відпочити. Він давно мріяв як слід виспатися, тож вирушає за місто, подалі від набридливого шуму. Скунс-детектив зупиняється у прекрасному замку в чудовій місцині й так розслабляється, що не помічає очевидного: він тут не сам. Жахливий крик посеред ночі повертає його до реальності: будівлю заполонили примари! Що ж, доведеться відкласти відпочинок, бо Флечер береться до чергового розслідування.</t>
  </si>
  <si>
    <t>Zillat, Antje</t>
  </si>
  <si>
    <t>Finally, the champion of all detectives, Fletcher, had the opportunity to rest. He has long wanted to get a good night's sleep, so he goes out of town, away from the annoying noise. The skunk detective stops at a beautiful castle in a wonderful place and relaxes so much that he does not notice the obvious: he is not here alone. A terrible scream in the middle of the night brings him back to reality: the building is filled with ghosts! Well, we'll have to postpone the rest, because Fletcher is taking on another investigation.</t>
  </si>
  <si>
    <t>http://sentrumbookstore.com/upload/iblock/71d/9789669823229.jpg</t>
  </si>
  <si>
    <t>Nareshtі chempіonu z-pomіzh usіkh detektyvіv Flecheru vypala nahoda vіdpochyty. Vіn davno mrіiav iak slіd vyspatysia, tozh vyrushaie za mіsto, podalі vіd nabrydlyvoho shumu. Skuns-detektyv zupyniaietʹsia u prekrasnomu zamku v chudovіĭ mіstsynі ĭ tak rozslabliaietʹsia, shcho ne pomіchaie ochevydnoho: vіn tut ne sam. Zhakhlyvyĭ kryk posered nochі povertaie ĭoho do realʹnostі: budіvliu zapolonyly prymary! Shcho zh, dovedetʹsia vіdklasty vіdpochynok, bo Flecher beretʹsia do cherhovoho rozslіduvannia.</t>
  </si>
  <si>
    <t>TSyllat, Antʹe</t>
  </si>
  <si>
    <t>Шевченко, Тарас</t>
  </si>
  <si>
    <t>Дитячий кобзар</t>
  </si>
  <si>
    <t>Дитячий 'Кобзар' - це не просто збірка найвідоміших віршів Тараса Шевченка, а художнє видання з яскравими ілюстраціями. Картини Марини Михайлошиної підкреслять слова Великого Кобзаря та привернуть увагу як маленьких, так і великих читачів. Тут і українське село з біленими хатами, і козак, що збирається у довгу дорогу, і, звичайно, кобзар, що на кобзі грає та пісні про славетне минуле наспівує.</t>
  </si>
  <si>
    <t>дитячі вірші</t>
  </si>
  <si>
    <t>Shevchenko, Taras</t>
  </si>
  <si>
    <t>Children's Kobzar</t>
  </si>
  <si>
    <t>http://sentrumbookstore.com/upload/iblock/d92/9789662909944.jpg</t>
  </si>
  <si>
    <t>Dytiachyĭ 'Kobzar' - tse ne prosto zbіrka naĭvіdomіshykh vіrshіv Tarasa Shevchenka, a khudozhnie vydannia z iaskravymy іliustratsіiamy. Kartyny Maryny Mykhaĭloshynoї pіdkresliatʹ slova Velykoho Kobzaria ta pryvernutʹ uvahu iak malenʹkykh, tak і velykykh chytachіv. Tut і ukraїnsʹke selo z bіlenymy khatamy, і kozak, shcho zbyraietʹsia u dovhu dorohu, і, zvychaĭno, kobzar, shcho na kobzі hraie ta pіsnі pro slavetne mynule naspіvuie.</t>
  </si>
  <si>
    <t>Dytiachyĭ kobzar</t>
  </si>
  <si>
    <t>Повний курс підготовки до школи</t>
  </si>
  <si>
    <t>Тепер вам немає потреби купувати велику кількість посібників для підготовки дитини до школи, замислюватися, що має знати дитина у цьому віці, чого і як її треба навчати. Усе необхідне для розвитку І навчання майбутнього першокласника зібрано в цій книзії!</t>
  </si>
  <si>
    <t>Full school preparation course</t>
  </si>
  <si>
    <t>Now you do not need to buy a large number of manuals for preparing your child for school, think about what a child should know at this age, what and how to teach him. Everything you need for the development and training of a future first-grader is collected in this book!</t>
  </si>
  <si>
    <t>http://sentrumbookstore.com/upload/iblock/f34/9786177660995.jpg</t>
  </si>
  <si>
    <t>Teper vam nemaie potreby kupuvaty velyku kіlʹkіstʹ posіbnykіv dlia pіdhotovky dytyny do shkoly, zamysliuvatysia, shcho maie znaty dytyna u tsʹomu vіtsі, choho і iak її treba navchaty. Use neobkhіdne dlia rozvytku І navchannia maĭbutnʹoho pershoklasnyka zіbrano v tsіĭ knyzії!</t>
  </si>
  <si>
    <t>Povnyĭ kurs pіdhotovky do shkoly</t>
  </si>
  <si>
    <t>Teens Books (10-16 years)</t>
  </si>
  <si>
    <t>Абґарян, Н.</t>
  </si>
  <si>
    <t>З неба впало три яблука</t>
  </si>
  <si>
    <t>Напрочуд поетична розповідь про мешканців маленького гірського села, які прожили таке довге, таке непросте життя, щедре і на радість, і на горе… У кожного з цих трохи дивакуватих селян по-справжньому велика душа. Вони зберегли волю до життя, надію на краще майбутнє і щире ставлення одне до одного. Дуже світла книжка Наріне Абґарян з характерними для неї іронією, співчуттям до героїв, з майже фізично відчутними барвами, звуками і запахами…</t>
  </si>
  <si>
    <t>Таке життя</t>
  </si>
  <si>
    <t>AbґAryan, N.</t>
  </si>
  <si>
    <t>Three apples fell from the sky (hardcover)</t>
  </si>
  <si>
    <t>A surprisingly poetic story about the inhabitants of a small mountain village who lived such a long, difficult life, generous both for joy and for grief.each of these slightly eccentric peasants has a truly big soul. They retained the will to live, hope for a better future and a sincere attitude towards each other. A very bright book by Narine Abgaryan with her characteristic irony, compassion for the characters, with almost physically tangible colors, sounds and smells…</t>
  </si>
  <si>
    <t>http://sentrumbookstore.com/upload/iblock/b25/p089dbf3b4lcboxwvaprcdxrqlv5jljf/9789669175397.jpg</t>
  </si>
  <si>
    <t>978-966-917-539-7</t>
  </si>
  <si>
    <t>Naprochud poetichna rozpovīdʹ pro meshkantsīv malenʹkogo gīrsʹkogo sela, iakī prozhili take dovge, take neproste zhittia, shchedre ī na radīstʹ, ī na gore… U kozhnogo z tsikh trokhi divakuvatikh selian po-spravzhnʹomu velika dusha. Voni zberegli voliu do zhittia, nadīiu na krashche maĭbutnє ī shchire stavlennia odne do odnogo. Duzhe svītla knizhka Narīne Abґarian z kharakternimi dlia neї īronīєiu, spīvchuttiam do geroїv, z maĭzhe fīzichno vīdchutnimi barvami, zvukami ī zapakhami…</t>
  </si>
  <si>
    <t>Abґarian, N.</t>
  </si>
  <si>
    <t>Z neba vpalo tri iabluka (tverda obkladinka)</t>
  </si>
  <si>
    <t>Симон</t>
  </si>
  <si>
    <t>Ситуація трагікомічна: на похорон до старого муляра Симона сходяться чотири жінки, чотири його великі кохання. А біля труни вже сидить законна дружина, наміряючись побиватися як порядна вдова… Ось так із першої сторінки до останньої переплітаються сміх і горе, вірність і зрада, холод і тепло в історіях звичайних жителів вірменського містечка Берд. Проте крізь усю оповідь лейтмотивом проходить щось вище, що, ніби море, піднімається хвилею й затоплює серця. Неймовірна за силою хроніка переплетених доль, кожне слово якої сповнене любові до людей, від визнаної майстрині художнього слова, авторки знаменитої «Манюні» Наріне Абґарян — те, що залишається в серці назавжди.</t>
  </si>
  <si>
    <t>Simon (tverda obkladniika)</t>
  </si>
  <si>
    <t>http://sentrumbookstore.com/upload/iblock/c3e/19tpa84toafvxuw1mhng627f8xewey2p/9789669176486.jpg</t>
  </si>
  <si>
    <t>978-966-917-648-6</t>
  </si>
  <si>
    <t>Situatsīia tragīkomīchna: na pokhoron do starogo muliara Simona skhodiatʹsia chotiri zhīnki, chotiri ĭogo velikī kokhannia. A bīlia truni vzhe siditʹ zakonna druzhina, namīriaiuchisʹ pobivatisia iak poriadna vdova… Osʹ tak īz pershoї storīnki do ostannʹoї pereplītaiutʹsia smīkh ī gore, vīrnīstʹ ī zrada, kholod ī teplo v īstorīiakh zvichaĭnikh zhitelīv vīrmensʹkogo mīstechka Berd. Prote krīzʹ usiu opovīdʹ leĭtmotivom prokhoditʹ shchosʹ vishche, shcho, nībi more, pīdnīmaєtʹsia khvileiu ĭ zatopliuє sertsia. Neĭmovīrna za siloiu khronīka perepletenikh dolʹ, kozhne slovo iakoї spovnene liubovī do liudeĭ, vīd viznanoї maĭstrinī khudozhnʹogo slova, avtorki znamenitoї «Maniunī» Narīne Abґarian — te, shcho zalishaєtʹsia v sertsī nazavzhdi.</t>
  </si>
  <si>
    <t>Авеярд, Вікторія</t>
  </si>
  <si>
    <t>Скляний меч</t>
  </si>
  <si>
    <t>Aveyard, Victoria</t>
  </si>
  <si>
    <t>Glass sword</t>
  </si>
  <si>
    <t>http://sentrumbookstore.com/upload/iblock/a41/9786177513956.jpg</t>
  </si>
  <si>
    <t>978-617-7513-95-6</t>
  </si>
  <si>
    <t>Aveiard, Vіktorіia</t>
  </si>
  <si>
    <t>Sklianiĭ mech</t>
  </si>
  <si>
    <t>Бовен, Д.</t>
  </si>
  <si>
    <t>Світ очима кота Боба</t>
  </si>
  <si>
    <t>Може здатися, що нова повість Джеймса Бовена «Світ очима кота Боба» — тривіальна історія про рудого вуличного кота й колишнього наркомана. Проте в усіх кумедних і сумних епізодах читач бачить людину, яка, навіть попри трагічний збіг обставин, прагне стати ліпшою. Автор розповідає про те, як був склад ним підлітком, як «підсів» на зілля, як десять років поневірявся в Лондоні та як рудий вуличний кіт допоміг йому здолати згубну звичку і віднайти віру в себе та людей.</t>
  </si>
  <si>
    <t>Young adult</t>
  </si>
  <si>
    <t>Boven, D.</t>
  </si>
  <si>
    <t>The world through the eyes of Bob The Cat. (solid obkl)</t>
  </si>
  <si>
    <t>http://sentrumbookstore.com/upload/iblock/63d/6m5hi53q0olakefct0b7vfjszuynj3sc/9789669174055.jpg</t>
  </si>
  <si>
    <t>978-966-917-405-5</t>
  </si>
  <si>
    <t>Mozhe zdatisia, shcho nova povīstʹ Dzheĭmsa Bovena «Svīt ochima kota Boba» — trivīalʹna īstorīia pro rudogo vulichnogo kota ĭ kolishnʹogo narkomana. Prote v usīkh kumednikh ī sumnikh epīzodakh chitach bachitʹ liudinu, iaka, navītʹ popri tragīchniĭ zbīg obstavin, pragne stati līpshoiu. Avtor rozpovīdaє pro te, iak buv sklad nim pīdlītkom, iak «pīdsīv» na zīllia, iak desiatʹ rokīv ponevīriavsia v Londonī ta iak rudiĭ vulichniĭ kīt dopomīg ĭomu zdolati zgubnu zvichku ī vīdnaĭti vīru v sebe ta liudeĭ.</t>
  </si>
  <si>
    <t>Svіt ochima kota Boba. (tverda obkl)</t>
  </si>
  <si>
    <t>Зграя</t>
  </si>
  <si>
    <t>Зграя. Книга 2. Прихований ворог</t>
  </si>
  <si>
    <t>Друга книга всесвітньовідомої серії «Зграя». Щасливець і Белла зі своєю зграєю повідкових собак знаходять безпечне місце, де є чиста вода та здобич. Щасливцеві здається, що їм нічого не загрожує, і він вирішує залишити їх, аби знову стати самітником. Спокійне життя триває недовго. Жорстока дика зграя з ватажком напіввовком має намір захопити цю територію і повідкові змушені знову шукати прихисток. Однак у Белли зріє план… На її прохання, Щасливець пристає до дикої зграї, щоб дізнатися, як повідковим відстояти територію. Дуже скоро Щасливець зрозуміє, що його роль у цій авантюрі загрожує життю обох зграй. Серія «Зграя» створена британськими письменницями під загальним псевдонімом Ерін Гантер. Серія видається у Великій Британії з 2012 року і дотепер.</t>
  </si>
  <si>
    <t>The pack. Book 2. The Hidden Enemy</t>
  </si>
  <si>
    <t>http://sentrumbookstore.com/upload/iblock/692/d8lb085zfdug1u567uyc2ubw4g15bs10/9786177670543.jpg</t>
  </si>
  <si>
    <t>978-617-7670-54-3</t>
  </si>
  <si>
    <t>Druha knyha vsesvіtnʹovіdomoї serії «Zhraia». Shchaslyvetsʹ і Bella zі svoieiu zhraieiu povіdkovykh sobak znakhodiatʹ bezpechne mіstse, de ie chysta voda ta zdobych. Shchaslyvtsevі zdaietʹsia, shcho їm nіchoho ne zahrozhuie, і vіn vyrіshuie zalyshyty їkh, aby znovu staty samіtnykom. Spokіĭne zhyttia tryvaie nedovho. Zhorstoka dyka zhraia z vatazhkom napіvvovkom maie namіr zakhopyty tsiu terytorіiu і povіdkovі zmushenі znovu shukaty prykhystok. Odnak u Belly zrіie plan… Na її prokhannia, Shchaslyvetsʹ prystaie do dykoї zhraї, shchob dіznatysia, iak povіdkovym vіdstoiaty terytorіiu. Duzhe skoro Shchaslyvetsʹ zrozumіie, shcho ĭoho rolʹ u tsіĭ avantiurі zahrozhuie zhyttiu obokh zhraĭ. Serіia «Zhraia» stvorena brytansʹkymy pysʹmennytsiamy pіd zahalʹnym psevdonіmom Erіn Hanter. Serіia vydaietʹsia u Velykіĭ Brytanії z 2012 roku і doteper.</t>
  </si>
  <si>
    <t>Zhraia. Knyha 2. Prykhovanyĭ voroh</t>
  </si>
  <si>
    <t>Зграя. Книга 3. Пітьма насуває</t>
  </si>
  <si>
    <t>Третя книга всесвітньовідомої серії «Зграя».Змішаній зграї повідкових собак і диких псів загрожує отруйна чорна хмара... Чи, може, це величезний Небо-Пес, що попереджає про небезпеку? Рятуючись від гніву Великого Гаркуна, собаки знаходять ідеальну місцину для життя: із затишною печерою, великим лугом і чистою, спокійною річкою. Утім, і звідси їм доведеться піти... Хто ж змусить їх вирушити на пошуки нового табору: величезний страшний кудлач або зграя лютопсів на чолі з Бритвою?</t>
  </si>
  <si>
    <t>The pack. Book 3. Darkness is coming</t>
  </si>
  <si>
    <t>http://sentrumbookstore.com/upload/iblock/11e/obmyh62aog547v8xwzqwvzei18qyrbba/9786177877409.jpg</t>
  </si>
  <si>
    <t>978-617-7877-40-9</t>
  </si>
  <si>
    <t>Tretia knyha vsesvіtnʹovіdomoї serії «Zhraia».Zmіshanіĭ zhraї povіdkovykh sobak і dykykh psіv zahrozhuie otruĭna chorna khmara... Chy, mozhe, tse velycheznyĭ Nebo-Pes, shcho poperedzhaie pro nebezpeku? Riatuiuchysʹ vіd hnіvu Velykoho Harkuna, sobaky znakhodiatʹ іdealʹnu mіstsynu dlia zhyttia: іz zatyshnoiu pecheroiu, velykym luhom і chystoiu, spokіĭnoiu rіchkoiu. Utіm, і zvіdsy їm dovedetʹsia pіty... Khto zh zmusytʹ їkh vyrushyty na poshuky novoho taboru: velycheznyĭ strashnyĭ kudlach abo zhraia liutopsіv na cholі z Brytvoiu?</t>
  </si>
  <si>
    <t>Zhraia. Knyha 3. Pіtʹma nasuvaie</t>
  </si>
  <si>
    <t>Зграя. Книга 4. Перерваний шлях</t>
  </si>
  <si>
    <t>Четверта книга всесвітньовідомої серії «Зграя». Для змішаної зграї диких і повідкових собак стало зрозуміло: тепер їхнє виживання залежить від того, як вони миритимуться одне з одним і чи навчаться діяти злагоджено. Звісно, конфліктів не уникнути, адже кожен пес особливий. Попри все їм щодня треба разом полювати й шукати укриття там, де все аж кишить небезпекою. Не ліпший час натрапити на чужу зграю, але… Може, це шанс здобути підтримку? Чи таки ще одне небезпечне випробування, яке переживуть не всі? Чому варто читати: Серія пригодницьких романів-фентезі, які читають підлітки та їхні батьки. Відкрий для себе ще одну захопливу фентезійну серію про тварин «Зграя» від Ерін Гантер — автора світового бестселера «Коти-вояки». Настав час собакам панувати в дикій природі. Автор: Серія «Зграя» створена британськими письменницями під загальним псевдонімом Ерін Гантер. Серія видається у Великій Британії з 2012 року і дотепер.</t>
  </si>
  <si>
    <t>The pack. Book 4. The interrupted path</t>
  </si>
  <si>
    <t>http://sentrumbookstore.com/upload/iblock/d6f/hquvaekotckesn72ye4sz5ynmyqical9/9786177877447.jpg</t>
  </si>
  <si>
    <t>978-617-7877-44-7</t>
  </si>
  <si>
    <t>Chetverta knyha vsesvіtnʹovіdomoї serії «Zhraia». Dlia zmіshanoї zhraї dykykh і povіdkovykh sobak stalo zrozumіlo: teper їkhnie vyzhyvannia zalezhytʹ vіd toho, iak vony myrytymutʹsia odne z odnym і chy navchatʹsia dіiaty zlahodzheno. Zvіsno, konFlіktіv ne unyknuty, adzhe kozhen pes osoblyvyĭ. Popry vse їm shchodnia treba razom poliuvaty ĭ shukaty ukryttia tam, de vse azh kyshytʹ nebezpekoiu. Ne lіpshyĭ chas natrapyty na chuzhu zhraiu, ale… Mozhe, tse shans zdobuty pіdtrymku? Chy taky shche odne nebezpechne vyprobuvannia, iake perezhyvutʹ ne vsі? Chomu varto chytaty: Serіia pryhodnytsʹkykh romanіv-Fentezі, iakі chytaiutʹ pіdlіtky ta їkhnі batʹky. Vіdkryĭ dlia sebe shche odnu zakhoplyvu Fentezіĭnu serіiu pro tvaryn «Zhraia» vіd Erіn Hanter — avtora svіtovoho bestselera «Koty-voiaky». Nastav chas sobakam panuvaty v dykіĭ pryrodі. Avtor: Serіia «Zhraia» stvorena brytansʹkymy pysʹmennytsiamy pіd zahalʹnym psevdonіmom Erіn Hanter. Serіia vydaietʹsia u Velykіĭ Brytanії z 2012 roku і doteper.</t>
  </si>
  <si>
    <t>Zhraia. Knyha 4. Perervanyĭ shliakh</t>
  </si>
  <si>
    <t>Коти-вояки. На волю! (книга 1)</t>
  </si>
  <si>
    <t>Cats are warriors. Free! (Book 1). Cycle 'prophecies begin'(paperback)</t>
  </si>
  <si>
    <t>http://sentrumbookstore.com/upload/iblock/67d/62aa0cktcdep2ra6amj0qb2ced2a5scd/9786177877492.jpg</t>
  </si>
  <si>
    <t>978-617-7877-49-2</t>
  </si>
  <si>
    <t>Koty-voiaky. Na voliu! (knyha 1) . TSykl 'Prorotstva pochynaiutʹsia'</t>
  </si>
  <si>
    <t>Коти-вояки. Пригоди Сіросмуга. Повернення вояка. Манґа 3</t>
  </si>
  <si>
    <t>Світовий бестселер від Ерін Гантер — тепер у манґах! Нарешті Сіросмуг та Міллі дісталися колишнього табору Громового клану. Але двоножі почвари геть спаплюжили ліс — лишилися самі колоди та багнюка! Отож вояк побоюється, що його однокланівців уже немає... Але шлях, яким вояки Громового клану пішли багато місяців тому, окреслено, попри небезпеку, що чатує на кожному кроці. Чи не загубляться Сіросмуг та Міллі у цій надважкій дорозі? Чи вийде в них дістатися Сонцеспаду? Чому варто читати: Серія пригодницьких романів-фентезі, які читають підлітки та їх батьки. Книги серії мають поціновувачів в Англії, США, Німеччині, Франції, Іспанії, Італії, Польщі, Чехії, Росії, Японії, Китаї… — понад 30 000 000 читачів й фанів у всьому світі! Автор: Серія «Коти-вояки» створена британськими письменницями Кейт Кері, Черіт Болдрі, Тай Сазерленд у співавторстві з редактором Вікторією Голмс під загальним псевдонімом Ерін Гантер.</t>
  </si>
  <si>
    <t>Cats are warriors. The Adventures Of Sirosmug. Return of the warrior. Manga 3</t>
  </si>
  <si>
    <t>http://sentrumbookstore.com/upload/iblock/013/obg7vqg3o5ftzuhypkjdcfpr4ryep386/9786177995455.jpg</t>
  </si>
  <si>
    <t>978-617-7995-45-5</t>
  </si>
  <si>
    <t>Svіtovyĭ bestseler vіd Erіn Hanter — teper u mangakh! Nareshtі Sіrosmuh ta Mіllі dіstalysia kolyshnʹoho taboru Hromovoho klanu. Ale dvonozhі pochvary hetʹ spapliuzhyly lіs — lyshylysia samі kolody ta bahniuka! Otozh voiak poboiuietʹsia, shcho ĭoho odnoklanіvtsіv uzhe nemaie... Ale shliakh, iakym voiaky Hromovoho klanu pіshly bahato mіsiatsіv tomu, okresleno, popry nebezpeku, shcho chatuie na kozhnomu krotsі. Chy ne zahubliatʹsia Sіrosmuh ta Mіllі u tsіĭ nadvazhkіĭ dorozі? Chy vyĭde v nykh dіstatysia Sontsespadu? Chomu varto chytaty: Serіia pryhodnytsʹkykh romanіv-Fentezі, iakі chytaiutʹ pіdlіtky ta їkh batʹky. Knyhy serії maiutʹ potsіnovuvachіv v Anhlії, SShA, Nіmechchynі, Frantsії, Іspanії, Іtalії, Polʹshchі, Chekhії, Rosії, IAponії, Kytaї… — ponad 30 000 000 chytachіv ĭ Fanіv u vsʹomu svіtі! Avtor: Serіia «Koty-voiaky» stvorena brytansʹkymy pysʹmennytsiamy Keĭt Kerі, Cherіt Boldrі, Taĭ Sazerlend u spіvavtorstvі z redaktorom Vіktorіieiu Holms pіd zahalʹnym psevdonіmom Erіn Hanter.</t>
  </si>
  <si>
    <t>Koty-voiaky. Pryhody Sіrosmuha. Povernennia voiaka. Manga 3</t>
  </si>
  <si>
    <t>Коти-вояки. Пророцтво Синьозірки. Спеціальне видання</t>
  </si>
  <si>
    <t>Спеціальне видання серії світового бестселера «Коти-вояки». Напруга між Кланами лісових котів зростає. Громові вояки мусять довести свою силу, щоб зберегти територію і здобич від зазіхань зголоднілих сусідів. У ці непрості часи у Клані народжується кішечка Синютка. Зореклан пророчить їй велике майбутнє: вона стане сильною, як вогонь, і проведе Громових котів крізь найтемніші часи. Та перш ніж сповниться пророцтво, Синютка має пройти власний шлях випробувань, сповнений болісних втрат, сумнівів і складних рішень. І навіть коли зрештою засяє велич могутньої провідниці Синьозірки, темні таємниці минулого не залишать її у спокої до останнього дня. Продовження пригодницької серії про вже знайомих читачам котів-вояків. Книги серії мають поціновувачів в Англії, США, Німеччині, Франції, Іспанії, Італії, Польщі, Чехії, Японії, Китаї… — понад 30 000 000 читачів й фанів у всьому світі! Серія «Коти-вояки» створена британськими письменницями Кейт Кері, Черіт Болдрі, Тай Сазерленд у співавторстві з редактором Вікторією Голмс під загальним псевдонімом Ерін Гантер. Серія видається у Великій Британії з 2003 року і дотепер. Вона потрапиладо списку світових бестселерів за версією «Нью-Йорк Таймс» і стала популярною у багатьох країнах світу.</t>
  </si>
  <si>
    <t>Cats are warriors. The Blue Star Prophecy. Special edition</t>
  </si>
  <si>
    <t>http://sentrumbookstore.com/upload/iblock/a54/epqu50m6ju1fzuxdpuqz1zn180vn2pbs/9786177661695.jpg</t>
  </si>
  <si>
    <t>978-617-7661-69-5</t>
  </si>
  <si>
    <t>Spetsіalʹne vydannia serії svіtovoho bestselera «Koty-voiaky». Napruha mіzh Klanamy lіsovykh kotіv zrostaie. Hromovі voiaky musiatʹ dovesty svoiu sylu, shchob zberehty terytorіiu і zdobych vіd zazіkhanʹ zholodnіlykh susіdіv. U tsі neprostі chasy u Klanі narodzhuietʹsia kіshechka Syniutka. Zoreklan prorochytʹ їĭ velyke maĭbutnie: vona stane sylʹnoiu, iak vohonʹ, і provede Hromovykh kotіv krіzʹ naĭtemnіshі chasy. Ta persh nіzh spovnytʹsia prorotstvo, Syniutka maie proĭty vlasnyĭ shliakh vyprobuvanʹ, spovnenyĭ bolіsnykh vtrat, sumnіvіv і skladnykh rіshenʹ. І navіtʹ koly zreshtoiu zasiaie velych mohutnʹoї provіdnytsі Synʹozіrky, temnі taiemnytsі mynuloho ne zalyshatʹ її u spokoї do ostannʹoho dnia. Prodovzhennia pryhodnytsʹkoї serії pro vzhe znaĭomykh chytacham kotіv-voiakіv. Knyhy serії maiutʹ potsіnovuvachіv v Anhlії, SShA, Nіmechchynі, Frantsії, Іspanії, Іtalії, Polʹshchі, Chekhії, IAponії, Kytaї… — ponad 30 000 000 chytachіv ĭ Fanіv u vsʹomu svіtі! Serіia «Koty-voiaky» stvorena brytansʹkymy pysʹmennytsiamy Keĭt Kerі, Cherіt Boldrі, Taĭ Sazerlend u spіvavtorstvі z redaktorom Vіktorіieiu Holms pіd zahalʹnym psevdonіmom Erіn Hanter. Serіia vydaietʹsia u Velykіĭ Brytanії z 2003 roku і doteper. Vona potrapylado spysku svіtovykh bestselerіv za versіieiu «Nʹiu-Ĭork Taĭms» і stala populiarnoiu u bahatʹokh kraїnakh svіtu.</t>
  </si>
  <si>
    <t>Koty-voiaky. Prorotstvo Synʹozіrky. Spetsіalʹne vydannia</t>
  </si>
  <si>
    <t>Коти-вояки. Сила трьох. Книга 1. Прозір</t>
  </si>
  <si>
    <t>Перша книга третього циклу «Сила трьох» серії світового бестселера «Коти-вояки». Героями нового циклу «Сила трьох» стали онуки Вогнезора. Троє нащадків легендарного провідника Громового Клану народилися в нелегкі часи. Лісові коти, що після Великої Мандрівки оселилися біля озера, гинуть від голоду і хвороб. Невже Зореклан помилився, коли привів їх сюди? Нащадки Вогнезора отримали надзвичайну силу від зоряних предків. Та поки що вони не усвідомлюють, який дар тримають у своїх лапах. Їм доводиться самостійно обирати життєвий шлях, помилятися, шукати себе знову і сподіватися, що в темному і непевному майбутньому Кланів з’явиться хоча б найменший прозір... Аж поки один з них не зрозуміє, що його сила прихована в слабкості, що темрява навколо нього — це насправді дар провидіння. Серія «Коти-вояки» створена британськими письменницями Кейт Кері, Черіт Болдрі, Тай Сазерленд у співавторстві з редактором Вікторією Голмс під загальним псевдонімом Ерін Гантер. Серія видається у Великій Британії з 2003 року і дотепер. Вона потрапила до списку світових бестселерів за версією «Нью-Йорк Таймс» і стала популярною у багатьох країнах світу.</t>
  </si>
  <si>
    <t>Cats are warriors. The power of three. Book 1. Prozir</t>
  </si>
  <si>
    <t>http://sentrumbookstore.com/upload/iblock/b6d/lackbgvaz3dxvhfkt7x9u5e7zw0138qs/9786177670819.jpg</t>
  </si>
  <si>
    <t>978-617-7670-81-9</t>
  </si>
  <si>
    <t>Persha knyha tretʹoho tsyklu «Syla trʹokh» serії svіtovoho bestselera «Koty-voiaky». Heroiamy novoho tsyklu «Syla trʹokh» staly onuky Vohnezora. Troie nashchadkіv lehendarnoho provіdnyka Hromovoho Klanu narodylysia v nelehkі chasy. Lіsovі koty, shcho pіslia Velykoї Mandrіvky oselylysia bіlia ozera, hynutʹ vіd holodu і khvorob. Nevzhe Zoreklan pomylyvsia, koly pryvіv їkh siudy? Nashchadky Vohnezora otrymaly nadzvychaĭnu sylu vіd zorianykh predkіv. Ta poky shcho vony ne usvіdomliuiutʹ, iakyĭ dar trymaiutʹ u svoїkh lapakh. Ïm dovodytʹsia samostіĭno obyraty zhyttievyĭ shliakh, pomyliatysia, shukaty sebe znovu і spodіvatysia, shcho v temnomu і nepevnomu maĭbutnʹomu Klanіv z’iavytʹsia khocha b naĭmenshyĭ prozіr... Azh poky odyn z nykh ne zrozumіie, shcho ĭoho syla prykhovana v slabkostі, shcho temriava navkolo nʹoho — tse naspravdі dar provydіnnia. Serіia «Koty-voiaky» stvorena brytansʹkymy pysʹmennytsiamy Keĭt Kerі, Cherіt Boldrі, Taĭ Sazerlend u spіvavtorstvі z redaktorom Vіktorіieiu Holms pіd zahalʹnym psevdonіmom Erіn Hanter. Serіia vydaietʹsia u Velykіĭ Brytanії z 2003 roku і doteper. Vona potrapyla do spysku svіtovykh bestselerіv za versіieiu «Nʹiu-Ĭork Taĭms» і stala populiarnoiu u bahatʹokh kraїnakh svіtu.</t>
  </si>
  <si>
    <t>Koty-voiaky. Syla trʹokh. Knyha 1. Prozіr</t>
  </si>
  <si>
    <t>Коти-вояки. Сила трьох. Книга 3. Вигнанці</t>
  </si>
  <si>
    <t>Третя книга третього циклу «Сила трьох» серії світового бестселера «Коти-вояки».Таємне пророцтво скеровує лапи трьох онуків Вогнезора на життєвих шляхах. Та лише одному з них відомо про цей дар. Сойколап вважає, що розгадка пророцтва, від якого залежить їхнє майбутнє, прихована в далекому минулому — її оберігають древні коти, котрі колись ходили цими лісами, а зараз блукають у його снах. Якась невідома сила кличе його в далеку мандрівку в гори, де від чужинців потерпає Племֹ’я Стрімкої Води. Можливо, там разом з братом і сестрою він нарешті отримає відповіді на свої запитання…</t>
  </si>
  <si>
    <t>Cats are warriors. The power of three. Book 3. Exiles</t>
  </si>
  <si>
    <t>http://sentrumbookstore.com/upload/iblock/160/0m5c7jdip4mmqcfxcncp1afudhglfbld/9786177670994.jpg</t>
  </si>
  <si>
    <t>978-617-7670-99-4</t>
  </si>
  <si>
    <t>Tretia knyha tretʹoho tsyklu «Syla trʹokh» serії svіtovoho bestselera «Koty-voiaky».Taiemne prorotstvo skerovuie lapy trʹokh onukіv Vohnezora na zhyttievykh shliakhakh. Ta lyshe odnomu z nykh vіdomo pro tseĭ dar. Soĭkolap vvazhaie, shcho rozhadka prorotstva, vіd iakoho zalezhytʹ їkhnie maĭbutnie, prykhovana v dalekomu mynulomu — її oberіhaiutʹ drevnі koty, kotrі kolysʹ khodyly tsymy lіsamy, a zaraz blukaiutʹ u ĭoho snakh. IAkasʹ nevіdoma syla klyche ĭoho v daleku mandrіvku v hory, de vіd chuzhyntsіv poterpaie Plemֹ’ia Strіmkoї Vody. Mozhlyvo, tam razom z bratom і sestroiu vіn nareshtі otrymaie vіdpovіdі na svoї zapytannia…</t>
  </si>
  <si>
    <t>Koty-voiaky. Syla trʹokh. Knyha 3. Vyhnantsі</t>
  </si>
  <si>
    <t>Коти-вояки. Сила трьох. Книга 4. Затемнення</t>
  </si>
  <si>
    <t>Четверта книга третього циклу «Сила трьох» серії світового бестселера«Коти-вояки». Усі троє обраних дізналися про пророцтво. Однак це знання стає для них тягарем. Сила, яку вони отримали, настільки потужна, що її складно контролювати. До того ж між Кланами зростає напруга. Вітряні вояки все частіше полюють на Громовій території, нехтуючи вояцьким правильником. Це вже не просто порушення кордонів, це виклик. Темрява загрожує поглинути чотири Клани, зруйнувавши все, у що вони вірили. Чому їм не допоміг Зореклан? Невже відтепер світ лісових котів зміниться назавжди? Серія «Коти-вояки» створена британськими письменницями Кейт Кері, Черіт Болдрі, Тай Сазерленд у співавторстві з редактором Вікторією Голмс під загальним псевдонімом Ерін Гантер. Серія видається у Великій Британії з 2003 року і дотепер. Вона потрапила до списку світових бестселерів за версією «Нью-Йорк Таймс» і стала популярною у багатьох країнах світу.</t>
  </si>
  <si>
    <t>Cats are warriors. The power of three. Book 4. Eclipse</t>
  </si>
  <si>
    <t>http://sentrumbookstore.com/upload/iblock/910/k29z12ho435admqgs670q5zlh43bdzem/9786177995134.jpg</t>
  </si>
  <si>
    <t>978-617-7995-13-4</t>
  </si>
  <si>
    <t>Chetverta kniga tretʹogo tsiklu «Sila trʹokh» serії svіtovogo bestselera«Koti-voiaki». Usі troє obranikh dіznalisia pro prorotstvo. Odnak tse znannia staє dlia nikh tiagarem. Sila, iaku voni otrimali, nastіlʹki potuzhna, shcho її skladno kontroliuvati. Do togo zh mіzh Klanami zrostaє napruga. Vіtrianі voiaki vse chastіshe poliuiutʹ na Gromovіĭ teritorії, nekhtuiuchi voiatsʹkim pravilʹnikom. TSe vzhe ne prosto porushennia kordonіv, tse viklik. Temriava zagrozhuє poglinuti chotiri Klani, zruĭnuvavshi vse, u shcho voni vіrili. Chomu їm ne dopomіg Zoreklan? Nevzhe vіdteper svіt lіsovikh kotіv zmіnitʹsia nazavzhdi? Serіia «Koti-voiaki» stvorena britansʹkimi pisʹmennitsiami Keĭt Kerі, Cherіt Boldrі, Taĭ Sazerlend u spіvavtorstvі z redaktorom Vіktorієiu Golms pіd zagalʹnim psevdonіmom Erіn Ganter. Serіia vidaєtʹsia u Velikіĭ Britanії z 2003 roku і doteper. Vona potrapila do spisku svіtovikh bestselerіv za versієiu «Nʹiu-Ĭork Taĭms» і stala populiarnoiu u bagatʹokh kraїnakh svіtu.</t>
  </si>
  <si>
    <t>Ganter, Erіn</t>
  </si>
  <si>
    <t>Koti-voiaki. Sila trʹokh. Kniga 4. Zatemnennia</t>
  </si>
  <si>
    <t>Гепворт, С.</t>
  </si>
  <si>
    <t>Свекруха</t>
  </si>
  <si>
    <t>Ця книжка — історія двох жінок: невістки Люсі та свекрухи Діани, яким складно порозумітися. Здавалося б, нічого нового — звичайні сімейні проблеми. Але все значно складніше. Якогось дня свекруху знаходять мертвою. Це самогубство чи вбивство? Під підозрою всі, зокрема й невістка та діти. І мотивів чимало — від банальних фінансових питань до складних сімейних стосунків. У цій книжці любов живе поряд з ненавистю, а ніжність — з холодністю, яка часом межує з жорстокістю.</t>
  </si>
  <si>
    <t>Hepworth, S.</t>
  </si>
  <si>
    <t>Mother-in-law (hardcover)</t>
  </si>
  <si>
    <t>This book is the story of two women: daughter — in-law Lucy and mother-in-law Diana, who find it difficult to find a common language. It would seem that nothing new-ordinary family problems. But Everything is much more complicated. One day, my mother-in-law is found dead. Is it suicide or murder? Everyone is under suspicion, including the daughter-in-law and children. And there are many motives — from banal financial issues to difficult family relationships. In this book, love lives next to hate, and tenderness — with coldness, which sometimes borders on cruelty.</t>
  </si>
  <si>
    <t>http://sentrumbookstore.com/upload/iblock/fda/mqvhp3a75e01qlr5y14r4m91b5ojv62f/9789669176202.jpg</t>
  </si>
  <si>
    <t>978-966-917-620-2</t>
  </si>
  <si>
    <t>TSia knizhka — īstorīia dvokh zhīnok: nevīstki Liusī ta svekrukhi Dīani, iakim skladno porozumītisia. Zdavalosia b, nīchogo novogo — zvichaĭnī sīmeĭnī problemi. Ale vse znachno skladnīshe. IAkogosʹ dnia svekrukhu znakhodiatʹ mertvoiu. TSe samogubstvo chi vbivstvo? Pīd pīdozroiu vsī, zokrema ĭ nevīstka ta dīti. Ī motivīv chimalo — vīd banalʹnikh fīnansovikh pitanʹ do skladnikh sīmeĭnikh stosunkīv. U tsīĭ knizhtsī liubov zhive poriad z nenavistiu, a nīzhnīstʹ — z kholodnīstiu, iaka chasom mezhuє z zhorstokīstiu.</t>
  </si>
  <si>
    <t>Gepvort, S.</t>
  </si>
  <si>
    <t>Svekrukha (tverda obkladinka)</t>
  </si>
  <si>
    <t>Фантастичний містер Лис</t>
  </si>
  <si>
    <t>«Фантастичний містер Лис» — відома повість Роальда Дала про хитромудрого Лиса, який щовечора крадькома забігає по черзі до трьох противнючих фермерів за харчами для своєї родини. І ось фермери розробили план, як — БАХ! БАХ! БАБАХ! — застрелити містера Лиса. Та коли вони вже думали, що містер Лис ніяк не зможе врятуватися, у нього визрів свій фантастичний план...</t>
  </si>
  <si>
    <t>Fantastic Mr. Fox</t>
  </si>
  <si>
    <t>http://sentrumbookstore.com/upload/iblock/892/axycciclstq0dzd17h30777ag5mx2fuc/9786175851975.jpg</t>
  </si>
  <si>
    <t>978-617-585-197-5</t>
  </si>
  <si>
    <t>«Fantastychnyĭ mіster Lys» — vіdoma povіstʹ Roalʹda Dala pro khytromudroho Lysa, iakyĭ shchovechora kradʹkoma zabіhaie po cherzі do trʹokh protyvniuchykh Fermerіv za kharchamy dlia svoieї rodyny. І osʹ Fermery rozrobyly plan, iak — BAKh! BAKh! BABAKh! — zastrelyty mіstera Lysa. Ta koly vony vzhe dumaly, shcho mіster Lys nіiak ne zmozhe vriatuvatysia, u nʹoho vyzrіv svіĭ Fantastychnyĭ plan...</t>
  </si>
  <si>
    <t>Fantastychnyĭ mіster Lys</t>
  </si>
  <si>
    <t>Книги для підлітків</t>
  </si>
  <si>
    <t>Кокотюха, Андрій</t>
  </si>
  <si>
    <t>Kokotyukha, Andrey</t>
  </si>
  <si>
    <t>Kokotiukha, Andrіĭ</t>
  </si>
  <si>
    <t>Кузько, Кузякін</t>
  </si>
  <si>
    <t>Kuzko, Kuzyakin</t>
  </si>
  <si>
    <t>Kuzʹko, Kuziakіn</t>
  </si>
  <si>
    <t>Ліндґрен, Астрід</t>
  </si>
  <si>
    <t>Ми на острові Сальткрока</t>
  </si>
  <si>
    <t>Кожна книжка Астрід Ліндґрен — цілий світ. Не одне покоління дітей захоплюється пригодами вигаданих нею, але таких живих, таких різних і таких впізнаваних — Пеппі, Карлсона, Міо… Тепер читач знайомиться з чуйним 7-річним Пелле, мудрою 6-річною Чорвен і наївною 5-річною Стіною, а ще з їхніми родичами та знайомими, які потрапляють у майже неймовірні ситуації. Та всіх їх — і дорослих, і дітей — об’єднали талант письменниці і любов до скелястого острівця в холодному Балтійському морі.</t>
  </si>
  <si>
    <t>We are on the island of Saltkroka</t>
  </si>
  <si>
    <t>Every book by Astrid Lindgren is a whole world. More than one generation of children is fond of the adventures invented by her, but so alive, so different and so recognizable — Pippi, Carlson, Mio.now the reader gets acquainted with the sensitive 7-year-old Pelle, the wise 6-year-old Chorven and the naive 5-year-old Wall, as well as with their relatives and acquaintances who find themselves in almost incredible situations. But all of them — both adults and children-were united by the writer's talent and love for a rocky island in the cold Baltic Sea.</t>
  </si>
  <si>
    <t>http://sentrumbookstore.com/upload/iblock/009/yy8jys4royqkc4addnzpqygx91p34tdy/9789669175687.jpg</t>
  </si>
  <si>
    <t>978-966-917-568-7</t>
  </si>
  <si>
    <t>Kozhna knyzhka Astrіd Lіndgren — tsіlyĭ svіt. Ne odne pokolіnnia dіteĭ zakhopliuietʹsia pryhodamy vyhadanykh neiu, ale takykh zhyvykh, takykh rіznykh і takykh vpіznavanykh — Peppі, Karlsona, Mіo… Teper chytach znaĭomytʹsia z chuĭnym 7-rіchnym Pelle, mudroiu 6-rіchnoiu Chorven і naїvnoiu 5-rіchnoiu Stіnoiu, a shche z їkhnіmy rodychamy ta znaĭomymy, iakі potrapliaiutʹ u maĭzhe neĭmovіrnі sytuatsії. Ta vsіkh їkh — і doroslykh, і dіteĭ — ob’iednaly talant pysʹmennytsі і liubov do skeliastoho ostrіvtsia v kholodnomu Baltіĭsʹkomu morі.</t>
  </si>
  <si>
    <t>Lіndgren, Astrіd</t>
  </si>
  <si>
    <t>My na ostrovі Salʹtkroka</t>
  </si>
  <si>
    <t>Міо, мій Міо</t>
  </si>
  <si>
    <t>В одній із найвідоміших повістей класика шведської та світової літератури Астрід Ліндґрен розповідається про дивовижні пригоди юного героя — хлопчика Міо, про одвічну боротьбу добра і зла, втіленого в особі лиходія Като, про дружбу та взаємовиручку дітей, про те, що лише щирі серцем можуть подолати зло. Добро, як завжди, перемагає. За мотивами повісті знято знаменитий однойменний фільм (1987).</t>
  </si>
  <si>
    <t>Mio, my Mio</t>
  </si>
  <si>
    <t>One of the most famous novels of the classic Swedish and world literature Astrid Lindgren tells about the Amazing Adventures of the young hero — the boy Mio, about the eternal struggle of good and evil, embodied in the person of the villain Kato, about friendship and mutual assistance of children, that only sincere hearts can overcome evil. Good, as always, wins. Based on the story, the famous film of the same name (1987) was made.</t>
  </si>
  <si>
    <t>http://sentrumbookstore.com/upload/iblock/028/bmkwhr83lh2v0blfvzgt87wm3dkaj53u/9789669176011.jpg</t>
  </si>
  <si>
    <t>978-966-917-601-1</t>
  </si>
  <si>
    <t>V odnіĭ іz naĭvіdomіshykh povіsteĭ klasyka shvedsʹkoї ta svіtovoї lіteratury Astrіd Lіndgren rozpovіdaietʹsia pro dyvovyzhnі pryhody iunoho heroia — khlopchyka Mіo, pro odvіchnu borotʹbu dobra і zla, vtіlenoho v osobі lykhodіia Kato, pro druzhbu ta vzaiemovyruchku dіteĭ, pro te, shcho lyshe shchyrі sertsem mozhutʹ podolaty zlo. Dobro, iak zavzhdy, peremahaie. Za motyvamy povіstі zniato znamenytyĭ odnoĭmennyĭ Fіlʹm (1987).</t>
  </si>
  <si>
    <t>Mіo, mіĭ Mіo</t>
  </si>
  <si>
    <t>Джуді Муді й НЕнудне літо</t>
  </si>
  <si>
    <t>Джуді як ніколи певна, що на неї та її друзів чекає найграндіозніше літо в житті! Однак її мегаплан летить шкереберть: друзі роз’їхалися, батьки вирушили самі до Каліфорнії, а Джуді залишилася вдома зі Стінком і дивакуватою тіткою Опал. НЕнудне літо під загрозою! Та Джуді Муді не була б собою, якби не знайшла нагоди втрапити в шалені пригоди: катання на «Верескливому монстрі», перегляд зомбі-фільму, полювання на біґфута та пошуки пана Тодда... І, здається, це таки найкрутіше літо в її житті!</t>
  </si>
  <si>
    <t>Judy Moody and a non-boring summer</t>
  </si>
  <si>
    <t>http://sentrumbookstore.com/upload/iblock/7cd/8g6t5crwgi6ahitbdtkc0mlvwse4lwhr/9786176796046.jpg</t>
  </si>
  <si>
    <t>978-617-679-604-6</t>
  </si>
  <si>
    <t>Dzhudі iak nіkoly pevna, shcho na neї ta її druzіv chekaie naĭhrandіoznіshe lіto v zhyttі! Odnak її mehaplan letytʹ shkerebertʹ: druzі roz’їkhalysia, batʹky vyrushyly samі do KalіFornії, a Dzhudі zalyshylasia vdoma zі Stіnkom і dyvakuvatoiu tіtkoiu Opal. NEnudne lіto pіd zahrozoiu! Ta Dzhudі Mudі ne bula b soboiu, iakby ne znaĭshla nahody vtrapyty v shalenі pryhody: katannia na «Veresklyvomu monstrі», perehliad zombі-Fіlʹmu, poliuvannia na bіgFuta ta poshuky pana Todda... І, zdaietʹsia, tse taky naĭkrutіshe lіto v її zhyttі!</t>
  </si>
  <si>
    <t>Dzhudі Mudі ĭ NEnudne lіto</t>
  </si>
  <si>
    <t>Джуді Муді й талісман невдачі</t>
  </si>
  <si>
    <t>Відтоді, як у Джуді Муді є щасливе пенні, вона тримає смугу удачі за хвіст. Тож їй обов’язково має пощастити й на шкільній олімпіаді грамотіїв, адже переможцеві випаде нагода помандрувати до Вашингтона, де живе сам президент! Але через одну прикру випадковість її щаслива монетка обертається на талісман невдачі. Чи завадить це Джуді Муді потрапити до Вашингтона? Аж ніяк!</t>
  </si>
  <si>
    <t>Judy Moody and the bad luck mascot</t>
  </si>
  <si>
    <t>Ever since Judy Moody has a lucky penny, she's been holding a lucky streak by the tail. Therefore, she should definitely be lucky at the school Olympiad of literates, because the winner will have the opportunity to travel to Washington, where the president himself lives! But because of one unfortunate accident, her lucky coin turns into a talisman of failure. Will this prevent Judy Moody from getting to Washington? Not at all!</t>
  </si>
  <si>
    <t>http://sentrumbookstore.com/upload/iblock/233/duestq1tn9jpo387bx5ehayqbtjz2lpn/9786176796053.jpg</t>
  </si>
  <si>
    <t>978-617-679-605-3</t>
  </si>
  <si>
    <t>Vіdtodі, iak u Dzhudі Mudі ie shchaslyve pennі, vona trymaie smuhu udachі za khvіst. Tozh їĭ obov’iazkovo maie poshchastyty ĭ na shkіlʹnіĭ olіmpіadі hramotіїv, adzhe peremozhtsevі vypade nahoda pomandruvaty do Vashynhtona, de zhyve sam prezydent! Ale cherez odnu prykru vypadkovіstʹ її shchaslyva monetka obertaietʹsia na talіsman nevdachі. Chy zavadytʹ tse Dzhudі Mudі potrapyty do Vashynhtona? Azh nіiak!</t>
  </si>
  <si>
    <t>Dzhudі Mudі ĭ talіsman nevdachі</t>
  </si>
  <si>
    <t>Ролінґ, Джоан</t>
  </si>
  <si>
    <t>Фантастичні звірі. Злочини Ґріндельвальда. Оригінальний сценарій</t>
  </si>
  <si>
    <t>«Фантастичні звірі. Злочини Ґріндельвальда» — це другий сценарій п’ятисерійного фільму, задуманого авторкою світових книжкових бестселерів про Гаррі Поттера, на основі якого було знято успішний фільм з володарем премії «Оскар» Едді Редмейном у ролі магізоолога Ньюта Скамандера. Дія фільму відбувається в 1927 році, через декілька місяців після того, як Ньют Скамандер допоміг викрити й полонити сумнозвісного темного чак­луна Ґеллерта Ґріндельвальда. Переносячи глядача з Нью-Йорка до Лондона й Парижа, ця історія, сповнена таємниць і чарів, відкриває нову дивовижну сторінку подій у чаклунському світі.</t>
  </si>
  <si>
    <t>Гаррі Поттер</t>
  </si>
  <si>
    <t>Rowling, Joan</t>
  </si>
  <si>
    <t>Fantastic Beasts. The Crimes Of Grindelwald. Original script</t>
  </si>
  <si>
    <t>http://sentrumbookstore.com/upload/iblock/ad0/axd2w4u1nca22ocq110gliy4wne18qxm/9786175851876.jpg</t>
  </si>
  <si>
    <t>978-617-585-187-6</t>
  </si>
  <si>
    <t>«Fantastychnі zvіrі. Zlochyny Grіndelʹvalʹda» — tse druhyĭ stsenarіĭ p’iatyserіĭnoho Fіlʹmu, zadumanoho avtorkoiu svіtovykh knyzhkovykh bestselerіv pro Harrі Pottera, na osnovі iakoho bulo zniato uspіshnyĭ Fіlʹm z volodarem premії «Oskar» Eddі Redmeĭnom u rolі mahіzooloha Nʹiuta Skamandera. Dіia Fіlʹmu vіdbuvaietʹsia v 1927 rotsі, cherez dekіlʹka mіsiatsіv pіslia toho, iak Nʹiut Skamander dopomіh vykryty ĭ polonyty sumnozvіsnoho temnoho chak­luna Gellerta Grіndelʹvalʹda. Perenosiachy hliadacha z Nʹiu-Ĭorka do Londona ĭ Paryzha, tsia іstorіia, spovnena taiemnytsʹ і charіv, vіdkryvaie novu dyvovyzhnu storіnku podіĭ u chaklunsʹkomu svіtі.</t>
  </si>
  <si>
    <t>Rolіng, Dzhoan</t>
  </si>
  <si>
    <t>Fantastychnі zvіrі. Zlochyny Grіndelʹvalʹda. Oryhіnalʹnyĭ stsenarіĭ</t>
  </si>
  <si>
    <t>Сашко, Дерманський</t>
  </si>
  <si>
    <t>Sasha, Dermansky</t>
  </si>
  <si>
    <t>Sashko, Dermansʹkyĭ</t>
  </si>
  <si>
    <t>Стівенсон, Сер</t>
  </si>
  <si>
    <t>Агата Містері. Змова в Лісабоні. Книга 18</t>
  </si>
  <si>
    <t>Наділена дивовижним чуттям і феноменальною пам’яттю, Агата Містері мріє стати письменницею, але це в майбутньому. Поки що вона — чудовий детектив! Разом із простакуватим кузеном Ларрі, студентом школи детективів, Агата подорожує світом, розгадуючи найзаплутаніші таємниці. Допомагають їм відданий мажордом, капосний сибірський кіт і сила-силенна дивакуватих родичів. Десять років тому в Лісабоні вбито визначного художника-кераміста. Тоді слідству не вдалося знайти злочинця. І ось у річницю смерті майстра його учень отримує загадкове послання й звертається по допомогу в «Ай-Інтернешнл». Розслідувати справу доручають Ларрі. Розгублений юний детектив розуміє, що самотужки не впорається, і просить кмітливу кузину допомогти. Агата й Ларрі вирушають до столиці Португалії, щоб з’ясувати правду.</t>
  </si>
  <si>
    <t>Дитячий детектив</t>
  </si>
  <si>
    <t>Stevenson, Sir</t>
  </si>
  <si>
    <t>Agatha Mystery. Conspiracy in Lisbon. Book 18</t>
  </si>
  <si>
    <t>Endowed with an amazing flair and a phenomenal memory, Agatha mystery dreams of becoming a writer, but this is in the future. So far, she's a great detective! Together with her simple cousin Larry, a student at the detective school, Agatha travels the world, solving the most intricate mysteries. They are helped by a devoted Majordomo, a dirty Siberian cat and a lot of eccentric relatives. Ten years ago, an outstanding ceramicist was killed in Lisbon. Then the investigation failed to find the criminal. And on the anniversary of the master's death, his student receives a mysterious message and turns to AI International for help. Larry is assigned to investigate the case. A confused young detective realizes that he will not be able to cope on his own, and asks a quick-witted cousin to help. Agatha and Larry travel to the Portuguese capital to find out the truth.</t>
  </si>
  <si>
    <t>http://sentrumbookstore.com/upload/iblock/0ed/eolbbzht3c1wnzkxj8fwq6vd3lw221k6/9789669177025.jpg</t>
  </si>
  <si>
    <t>978-966-917-702-5</t>
  </si>
  <si>
    <t>Nadіlena dyvovyzhnym chuttiam і Fenomenalʹnoiu pam’iattiu, Ahata Mіsterі mrіie staty pysʹmennytseiu, ale tse v maĭbutnʹomu. Poky shcho vona — chudovyĭ detektyv! Razom іz prostakuvatym kuzenom Larrі, studentom shkoly detektyvіv, Ahata podorozhuie svіtom, rozhaduiuchy naĭzaplutanіshі taiemnytsі. Dopomahaiutʹ їm vіddanyĭ mazhordom, kaposnyĭ sybіrsʹkyĭ kіt і syla-sylenna dyvakuvatykh rodychіv. Desiatʹ rokіv tomu v Lіsabonі vbyto vyznachnoho khudozhnyka-keramіsta. Todі slіdstvu ne vdalosia znaĭty zlochyntsia. І osʹ u rіchnytsiu smertі maĭstra ĭoho uchenʹ otrymuie zahadkove poslannia ĭ zvertaietʹsia po dopomohu v «Aĭ-Іnterneshnl». Rozslіduvaty spravu doruchaiutʹ Larrі. Rozhublenyĭ iunyĭ detektyv rozumіie, shcho samotuzhky ne vporaietʹsia, і prosytʹ kmіtlyvu kuzynu dopomohty. Ahata ĭ Larrі vyrushaiutʹ do stolytsі Portuhalії, shchob z’iasuvaty pravdu.</t>
  </si>
  <si>
    <t>Stіvenson, Ser</t>
  </si>
  <si>
    <t>Ahata Mіsterі. Zmova v Lіsabonі. Knyha 18</t>
  </si>
  <si>
    <t>Агата Містері. Книга 17. Операція «Джунглі»</t>
  </si>
  <si>
    <t>Наділена дивовижним чуттям і феноменальною пам’яттю, Агата Містері мріє стати письменницею, але це в майбутньому. Поки що вона — чудовий детектив! Разом із простакуватим кузеном Ларрі, студентом школи детективів, Агата подорожує світом, розгадуючи найзаплутаніші таємниці. Допомагають їм відданий мажордом, капосний сибірський кіт і сила-силенна дивакуватих родичів.У Ларрі нове захоплення — футбол. Влучно бити по м’ячу він ще тільки вчиться, але — яка удача! — його відправили з черговим завданням до Бразилії. Ця країна славиться футболом. У густих лісах Амазонії невідомий зловмисник спалив хімічну лабораторію, де велика корпорація проводила важливі надсекретні дослідження. Співробітники лабораторії нещодавно зробили сенсаційне відкриття. Проте результат їхніх досліджень було викрадено під час пожежі… Отож команда детективів мусить упіймати підпалювача, що втік у джунглі. Співробітники лабораторії запевнюють, що знають, хто це зробив… Проте Агата сумнівається, що все так просто, як здається на перший погляд…</t>
  </si>
  <si>
    <t>Agatha Mystery. Book 17. Operation Jungle</t>
  </si>
  <si>
    <t>Endowed with an amazing flair and a phenomenal memory, Agatha mystery dreams of becoming a writer, but this is in the future. So far, she's a great detective! Together with her simple cousin Larry, a student at the detective school, Agatha travels the world, solving the most intricate mysteries. They are helped by a devoted Majordomo, a dirty Siberian cat and a lot of eccentric relatives.Larry has a new hobby-football. He is still learning how to hit the ball accurately, but what luck! - he was sent on another mission to Brazil. This country is famous for football. In the dense forests of the Amazon, an unknown attacker burned down a chemical laboratory where a large corporation was conducting important top-secret research. Laboratory staff recently made a sensational discovery. However, the result of their research was stolen during a fire... so a team of detectives must catch the arsonist who escaped into the jungle. The lab staff claims that they know who did it... but Agatha doubts that everything is as simple as it seems at first glance…</t>
  </si>
  <si>
    <t>http://sentrumbookstore.com/upload/iblock/391/60xhma4k2imw99l98q9en51yvs5lpl15/9789669176608.jpg</t>
  </si>
  <si>
    <t>978-966-917-660-8</t>
  </si>
  <si>
    <t>Nadіlena divovizhnim chuttiam і fenomenalʹnoiu pam’iattiu, Agata Mіsterі mrіє stati pisʹmennitseiu, ale tse v maĭbutnʹomu. Poki shcho vona — chudoviĭ detektiv! Razom іz prostakuvatim kuzenom Larrі, studentom shkoli detektivіv, Agata podorozhuє svіtom, rozgaduiuchi naĭzaplutanіshі taєmnitsі. Dopomagaiutʹ їm vіddaniĭ mazhordom, kaposniĭ sibіrsʹkiĭ kіt і sila-silenna divakuvatikh rodichіv.U Larrі nove zakhoplennia — futbol. Vluchno biti po m’iachu vіn shche tіlʹki vchitʹsia, ale — iaka udacha! — ĭogo vіdpravili z chergovim zavdanniam do Brazilії. TSia kraїna slavitʹsia futbolom. U gustikh lіsakh Amazonії nevіdomiĭ zlovmisnik spaliv khіmіchnu laboratorіiu, de velika korporatsіia provodila vazhlivі nadsekretnі doslіdzhennia. Spіvrobіtniki laboratorії neshchodavno zrobili sensatsіĭne vіdkrittia. Prote rezulʹtat їkhnіkh doslіdzhenʹ bulo vikradeno pіd chas pozhezhі… Otozh komanda detektivіv musitʹ upіĭmati pіdpaliuvacha, shcho vtіk u dzhunglі. Spіvrobіtniki laboratorії zapevniuiutʹ, shcho znaiutʹ, khto tse zrobiv… Prote Agata sumnіvaєtʹsia, shcho vse tak prosto, iak zdaєtʹsia na pershiĭ pogliad…</t>
  </si>
  <si>
    <t>Agata Mіsterі. Kniga 17. Operatsіia «Dzhunglі»</t>
  </si>
  <si>
    <t>Агата Містері. Книга 20. Пастка в Пекіні</t>
  </si>
  <si>
    <t>Наділена дивовижним чуттям і феноменальною пам’яттю, Агата Містері мріє стати письменницею, але це в майбутньому. Поки що вона — чудовий детектив! Разом із простакуватим кузеном Ларрі, студентом школи детективів, Агата подорожує світом, розгадуючи найзаплутаніші таємниці. Допомагають їм відданий мажордом, капосний сибірський кіт і сила-силенна дивакуватих родичів.От халепа — на новорічні свята Агата примудрилася захворіти на грип! І все б нічого, та Ларрі, наче зумисне, відправляють розплутувати чергову справу — крадіжку статуетки нефритового дракона з Національного музею Китаю. Вперше в житті юному детективу доведеться діяти самотужки, не покладаючись на допомогу своєї геніальної кузини, містера Кента та вередливого кота Ватсона. Найближчим рейсом Ларрі вилітає до Пекіна, а за три дні Агата отримує від нього повідомлення… Ларрі викрали! І тепер Агата та її друзі мають розв’язати подвійне завдання: відшукати статуетку дракона та визволити бідолашного Ларрі.</t>
  </si>
  <si>
    <t>Agatha Mystery. Book 20. the Beijing trap</t>
  </si>
  <si>
    <t>Endowed with an amazing flair and a phenomenal memory, Agatha mystery dreams of becoming a writer, but this is in the future. So far, she's a great detective! Together with her simple cousin Larry, a student at the detective school, Agatha travels the world, solving the most intricate mysteries. They are helped by a devoted Majordomo, a dirty Siberian cat and a lot of eccentric relatives.Here's a problem-on New Year's holidays, Agatha managed to get the flu! And everything would be fine, but Larry, as if on purpose, is sent to unravel another case — the theft of a Jade Dragon figurine from the National Museum of China. For the first time in his life, the young detective will have to act alone, not relying on the help of his brilliant cousin, Mr. Kent and the capricious cat Watson. Larry takes the next flight to Beijing, and three days later Agatha receives a message from him!Larry has been kidnapped! And now Agatha and her friends must solve a double task: find the Dragon figurine and rescue poor Larry.</t>
  </si>
  <si>
    <t>http://sentrumbookstore.com/upload/iblock/056/oo77rr7kzh0y57730ntpafuk9psq4gw6/9789669177193.jpg</t>
  </si>
  <si>
    <t>978-966-917-719-3</t>
  </si>
  <si>
    <t>Nadіlena dyvovyzhnym chuttiam і Fenomenalʹnoiu pam’iattiu, Ahata Mіsterі mrіie staty pysʹmennytseiu, ale tse v maĭbutnʹomu. Poky shcho vona — chudovyĭ detektyv! Razom іz prostakuvatym kuzenom Larrі, studentom shkoly detektyvіv, Ahata podorozhuie svіtom, rozhaduiuchy naĭzaplutanіshі taiemnytsі. Dopomahaiutʹ їm vіddanyĭ mazhordom, kaposnyĭ sybіrsʹkyĭ kіt і syla-sylenna dyvakuvatykh rodychіv.Ot khalepa — na novorіchnі sviata Ahata prymudrylasia zakhvorіty na hryp! І vse b nіchoho, ta Larrі, nache zumysne, vіdpravliaiutʹ rozplutuvaty cherhovu spravu — kradіzhku statuetky neFrytovoho drakona z Natsіonalʹnoho muzeiu Kytaiu. Vpershe v zhyttі iunomu detektyvu dovedetʹsia dіiaty samotuzhky, ne pokladaiuchysʹ na dopomohu svoieї henіalʹnoї kuzyny, mіstera Kenta ta veredlyvoho kota Vatsona. Naĭblyzhchym reĭsom Larrі vylіtaie do Pekіna, a za try dnі Ahata otrymuie vіd nʹoho povіdomlennia… Larrі vykraly! І teper Ahata ta її druzі maiutʹ rozv’iazaty podvіĭne zavdannia: vіdshukaty statuetku drakona ta vyzvolyty bіdolashnoho Larrі.</t>
  </si>
  <si>
    <t>Ahata Mіsterі. Knyha 20. Pastka v Pekіnі</t>
  </si>
  <si>
    <t>Агата Містері. Легенда про Срібного лебедя (спецвипуск № 6)</t>
  </si>
  <si>
    <t>Майбутня детективна письменниця з винятковою інтуїцією, Агата подорожує світом разом зі своїм недолугим кузеном Ларрі, відданим мажордомом і котом Ватсоном, розгадуючи найдивовижніші таємниці. Життя славного містера Кента, мажордома Містері-Хаузу, в небезпеці! Король злочинного світу Мортон Містері, паршива вівця родини, викрав його та погоджується повернути лише в обмін на розслідування «різдвяного пограбування». Річ у тім, що в ніч на 24 грудня хтось обікрав музей і… підставив самого Мортона! Агата й Ларрі вимушені взятися до справи…</t>
  </si>
  <si>
    <t>Agatha Mystery. The Legend of the Silver Swan (special issue # 6)</t>
  </si>
  <si>
    <t>http://sentrumbookstore.com/upload/iblock/c98/pymb3ng18atbtomulmzswdgilj1kbn29/9789669177636.jpg</t>
  </si>
  <si>
    <t>978-966-917-763-6</t>
  </si>
  <si>
    <t>Maĭbutnia detektyvna pysʹmennytsia z vyniatkovoiu іntuїtsіieiu, Ahata podorozhuie svіtom razom zі svoїm nedoluhym kuzenom Larrі, vіddanym mazhordomom і kotom Vatsonom, rozhaduiuchy naĭdyvovyzhnіshі taiemnytsі. Zhyttia slavnoho mіstera Kenta, mazhordoma Mіsterі-Khauzu, v nebezpetsі! Korolʹ zlochynnoho svіtu Morton Mіsterі, parshyva vіvtsia rodyny, vykrav ĭoho ta pohodzhuietʹsia povernuty lyshe v obmіn na rozslіduvannia «rіzdvianoho pohrabuvannia». Rіch u tіm, shcho v nіch na 24 hrudnia khtosʹ obіkrav muzeĭ і… pіdstavyv samoho Mortona! Ahata ĭ Larrі vymushenі vziatysia do spravy…</t>
  </si>
  <si>
    <t>Ahata Mіsterі. Lehenda pro Srіbnoho lebedia (spetsvypusk № 6)</t>
  </si>
  <si>
    <t>Агата Містері. Місія в Самарканді. Книга 16</t>
  </si>
  <si>
    <t>Наділена дивовижним чуттям і феноменальною пам’яттю, Агата Містері мріє стати письменницею, але це в майбутньому. Поки що вона — чудовий детектив! Разом із простакуватим кузеном Ларрі, студентом школи детективів, Агата подорожує світом, розгадуючи найзаплутаніші таємниці. Допомагають їм відданий мажордом, капосний сибірський кіт і сила-силенна дивакуватих родичів. Цього разу Ларрі й Агата Містері помандрують до Узбекистану, щоб знайти злодія, що вкрав із музею легендарний Атешітан – килим, який став прообразом магічного килима Аладдіна. Ларрі й Агата потраплять на байкерську вечірку, стрибатимуть по дахах Самарканда, перетнуть пів пустелі – і віч-на-віч зустрінуться зі злочинною бандою!</t>
  </si>
  <si>
    <t>Agatha Mystery. Mission in Samarkand. Book 16</t>
  </si>
  <si>
    <t>Endowed with an amazing flair and a phenomenal memory, Agatha mystery dreams of becoming a writer, but this is in the future. So far, she's a great detective! Together with her simple cousin Larry, a student at the detective school, Agatha travels the world, solving the most intricate mysteries. They are helped by a devoted Majordomo, a dirty Siberian cat and a lot of eccentric relatives. This time, Larry and Agatha Misteri will travel to Uzbekistan to find the thief who stole the legendary Ateshitan from the museum – a carpet that became the prototype of Aladdin's magic carpet. Larry and Agatha will get to a biker party, jump on the roofs of Samarkand, cross half the desert – and come face to face with a criminal gang!</t>
  </si>
  <si>
    <t>http://sentrumbookstore.com/upload/iblock/139/9n1ni3x8i0rpy5jfd7v79oavqjrzhclw/9789669176400.jpg</t>
  </si>
  <si>
    <t>978-966-917-640-0</t>
  </si>
  <si>
    <t>Nadіlena dyvovyzhnym chuttiam і Fenomenalʹnoiu pam’iattiu, Ahata Mіsterі mrіie staty pysʹmennytseiu, ale tse v maĭbutnʹomu. Poky shcho vona — chudovyĭ detektyv! Razom іz prostakuvatym kuzenom Larrі, studentom shkoly detektyvіv, Ahata podorozhuie svіtom, rozhaduiuchy naĭzaplutanіshі taiemnytsі. Dopomahaiutʹ їm vіddanyĭ mazhordom, kaposnyĭ sybіrsʹkyĭ kіt і syla-sylenna dyvakuvatykh rodychіv. TSʹoho razu Larrі ĭ Ahata Mіsterі pomandruiutʹ do Uzbekystanu, shchob znaĭty zlodіia, shcho vkrav іz muzeiu lehendarnyĭ Ateshіtan – kylym, iakyĭ stav proobrazom mahіchnoho kylyma Aladdіna. Larrі ĭ Ahata potrapliatʹ na baĭkersʹku vechіrku, strybatymutʹ po dakhakh Samarkanda, peretnutʹ pіv pustelі – і vіch-na-vіch zustrіnutʹsia zі zlochynnoiu bandoiu!</t>
  </si>
  <si>
    <t>Ahata Mіsterі. Mіsіia v Samarkandі. Knyha 16</t>
  </si>
  <si>
    <t>Агата Містері. Примарний острів</t>
  </si>
  <si>
    <t>Майбутня детективна письменниця з винятковою інтуїцією, Агата подорожує світом разом зі своїм недолугим кузеном Ларрі, відданим мажордомом і котом Ватсоном, розгадуючи найдивовижніші таємниці.Переслідувати злочинців по всьому світі — нелегка праця, та нарешті Ларрі й Агата вирушають відпочити — знаєте куди? — на Гаваї. Проте хлопцеві несподівано доручають нове завдання. Щоб виконати суперсекретну місію, Ларрі, Агата, містер Кент і Ватсон летять на Примарний острів, що лежить десь в океані. Там вони зустрічають найперспективніших детективів із провідних агенцій світу. Як вони всі там опинилися? Яку таємницю приховує острів? З’ясувати все треба до сонячного затемнення, а двоє юних агентів уже зникли безвісти…</t>
  </si>
  <si>
    <t>Agatha Mystery. Ghost Island</t>
  </si>
  <si>
    <t>A future detective writer with exceptional intuition, Agatha travels the world with her wayward cousin Larry, a devoted Majordomo and Watson the cat, solving the most amazing mysteries.Chasing criminals around the world is not an easy job, but finally Larry and Agatha go on vacation — do you know where? - Hawaii. However, the guy is unexpectedly assigned a new task. To complete a super-secret mission, Larry, Agatha, Mr. Kent and Watson fly to a ghostly island lying somewhere in the ocean. There they meet the most promising detectives from the world's leading agencies. How did they all end up there? What secret does the island hide? We need to find out everything before the solar eclipse, and two young agents are already missing…</t>
  </si>
  <si>
    <t>http://sentrumbookstore.com/upload/iblock/6b6/xs3vevy6hri853h2s832uxz5m61f1u9o/9786178248475.jpg</t>
  </si>
  <si>
    <t>Maĭbutnia detektyvna pysʹmennytsia z vyniatkovoiu іntuїtsіieiu, Ahata podorozhuie svіtom razom zі svoїm nedoluhym kuzenom Larrі, vіddanym mazhordomom і kotom Vatsonom, rozhaduiuchy naĭdyvovyzhnіshі taiemnytsі.Pereslіduvaty zlochyntsіv po vsʹomu svіtі — nelehka pratsia, ta nareshtі Larrі ĭ Ahata vyrushaiutʹ vіdpochyty — znaiete kudy? — na Havaї. Prote khloptsevі nespodіvano doruchaiutʹ nove zavdannia. Shchob vykonaty supersekretnu mіsіiu, Larrі, Ahata, mіster Kent і Vatson letiatʹ na Prymarnyĭ ostrіv, shcho lezhytʹ desʹ v okeanі. Tam vony zustrіchaiutʹ naĭperspektyvnіshykh detektyvіv іz provіdnykh ahentsіĭ svіtu. IAk vony vsі tam opynylysia? IAku taiemnytsiu prykhovuie ostrіv? Z’iasuvaty vse treba do soniachnoho zatemnennia, a dvoie iunykh ahentіv uzhe znykly bezvіsty…</t>
  </si>
  <si>
    <t>Ahata Mіsterі. Prymarnyĭ ostrіv</t>
  </si>
  <si>
    <t>Агата Містері. Слідами діаманта. Книга 19</t>
  </si>
  <si>
    <t>Наділена дивовижним чуттям і феноменальною пам’яттю, Агата Містері мріє стати письменницею, але це в майбутньому. Поки що вона — чудовий детектив! Разом із простакуватим кузеном Ларрі, студентом школи детективів, Агата подорожує світом, розгадуючи найзаплутаніші таємниці. Допомагають їм відданий мажордом, капосний сибірський кіт і сила-силенна дивакуватих родичів. Здається, Ларрі закохався. Він навіть завів собаку, щоб познайомитися із прекрасною власницею пуделихи. Однак у найвідповідальніший момент хлопця викликали для розслідування таємничої крадіжки діаманта. Та хіба ж ладен Ларрі впоратися із завданням без кузини Агати? Тож уся компанія — Ларрі, Агата, мажордом, сибірський кіт Ватсон і біґль Шерлок — терміново вирушає до Амстердама на пошуки зниклого самоцвіту.</t>
  </si>
  <si>
    <t>Agatha Mystery. In the footsteps of a diamond. Book 19</t>
  </si>
  <si>
    <t>Endowed with an amazing flair and a phenomenal memory, Agatha mystery dreams of becoming a writer, but this is in the future. So far, she's a great detective! Together with her simple cousin Larry, a student at the detective school, Agatha travels the world, solving the most intricate mysteries. They are helped by a devoted Majordomo, a dirty Siberian cat and a lot of eccentric relatives. I think Larry's in love. He even got a dog to meet the beautiful owner of the poodle. However, at the most crucial moment, the guy was called to investigate the mysterious theft of a diamond. But is Larry ready to complete the task without cousin Agatha? So the whole company — Larry, Agatha, Majordomo, Siberian cat Watson and bigel Sherlock — urgently goes to Amsterdam in search of the missing gem.</t>
  </si>
  <si>
    <t>http://sentrumbookstore.com/upload/iblock/5a1/l2mk13ei43hydqwh1bilf7wlpn309zg6/9789669177186.jpg</t>
  </si>
  <si>
    <t>978-966-917-718-6</t>
  </si>
  <si>
    <t>Nadіlena dyvovyzhnym chuttiam і Fenomenalʹnoiu pam’iattiu, Ahata Mіsterі mrіie staty pysʹmennytseiu, ale tse v maĭbutnʹomu. Poky shcho vona — chudovyĭ detektyv! Razom іz prostakuvatym kuzenom Larrі, studentom shkoly detektyvіv, Ahata podorozhuie svіtom, rozhaduiuchy naĭzaplutanіshі taiemnytsі. Dopomahaiutʹ їm vіddanyĭ mazhordom, kaposnyĭ sybіrsʹkyĭ kіt і syla-sylenna dyvakuvatykh rodychіv. Zdaietʹsia, Larrі zakokhavsia. Vіn navіtʹ zavіv sobaku, shchob poznaĭomytysia іz prekrasnoiu vlasnytseiu pudelykhy. Odnak u naĭvіdpovіdalʹnіshyĭ moment khloptsia vyklykaly dlia rozslіduvannia taiemnychoї kradіzhky dіamanta. Ta khіba zh laden Larrі vporatysia іz zavdanniam bez kuzyny Ahaty? Tozh usia kompanіia — Larrі, Ahata, mazhordom, sybіrsʹkyĭ kіt Vatson і bіglʹ Sherlok — termіnovo vyrushaie do Amsterdama na poshuky znykloho samotsvіtu.</t>
  </si>
  <si>
    <t>Ahata Mіsterі. Slіdamy dіamanta. Knyha 19</t>
  </si>
  <si>
    <t>Агата Містері. Таємниця Дракули. Книга 15</t>
  </si>
  <si>
    <t>Наділена дивовижним чуттям і феноменальною пам’яттю, Агата Містері мріє стати письменницею, але це в майбутньому. Поки що вона — чудовий детектив! Разом із простакуватим кузеном Ларрі, студентом школи детективів, вона подорожує світом, розгадуючи найзаплутаніші таємниці. Допомагають їм відданий мажордом, капосний сибірський кіт і сила-силенна дивакуватих родичів. Ларрі та Агата Містері розкрили вже не один злочин. Та цього разу детективам доведеться мати справу зі знаменитим графом Дракулою, навіть не з ним, а з духом жорстокого князя Влада ІІІ. У Трансильванії чомусь почали зникати люди… Однак зникали лише ті, чиї родинні історії пов’язані з легендою про скарби Дракули. Команда детективів на чолі з Ларрі прибуває в Румунію, щоб попередити чергове таємниче викрадення… Добре, що Агата не втрачає здорового глузду навіть у поєдинках з надприродними силами.</t>
  </si>
  <si>
    <t>Agatha Mystery. The Secret Of Dracula. Book 15</t>
  </si>
  <si>
    <t>Endowed with an amazing flair and a phenomenal memory, Agatha mystery dreams of becoming a writer, but this is in the future. So far, she's a great detective! Together with her simple cousin Larry, a student at the detective school, she travels the world, solving the most intricate mysteries. They are helped by a devoted Majordomo, a dirty Siberian cat and a lot of eccentric relatives. Larry and Agatha mystery have already solved more than one crime. But this time detectives will have to deal with the famous Count Dracula, not even with him, but with the spirit of the Cruel Prince Vlad III. In Transylvania, for some reason, people began to disappear... but only those whose family stories are connected with The Legend of Dracula's treasures disappeared. A team of detectives led by Larry arrives in Romania to prevent another mysterious abduction.it's good that Agatha does not lose her common sense even in duels with supernatural forces.</t>
  </si>
  <si>
    <t>http://sentrumbookstore.com/upload/iblock/168/6klqq47u5r07audvc0o6g8znmjurg93c/9789669175960.jpg</t>
  </si>
  <si>
    <t>978-966-917-596-0</t>
  </si>
  <si>
    <t>Nadіlena dyvovyzhnym chuttiam і Fenomenalʹnoiu pam’iattiu, Ahata Mіsterі mrіie staty pysʹmennytseiu, ale tse v maĭbutnʹomu. Poky shcho vona — chudovyĭ detektyv! Razom іz prostakuvatym kuzenom Larrі, studentom shkoly detektyvіv, vona podorozhuie svіtom, rozhaduiuchy naĭzaplutanіshі taiemnytsі. Dopomahaiutʹ їm vіddanyĭ mazhordom, kaposnyĭ sybіrsʹkyĭ kіt і syla-sylenna dyvakuvatykh rodychіv. Larrі ta Ahata Mіsterі rozkryly vzhe ne odyn zlochyn. Ta tsʹoho razu detektyvam dovedetʹsia maty spravu zі znamenytym hraFom Drakuloiu, navіtʹ ne z nym, a z dukhom zhorstokoho kniazia Vlada ІІІ. U Transylʹvanії chomusʹ pochaly znykaty liudy… Odnak znykaly lyshe tі, chyї rodynnі іstorії pov’iazanі z lehendoiu pro skarby Drakuly. Komanda detektyvіv na cholі z Larrі prybuvaie v Rumunіiu, shchob poperedyty cherhove taiemnyche vykradennia… Dobre, shcho Ahata ne vtrachaie zdorovoho hluzdu navіtʹ u poiedynkakh z nadpryrodnymy sylamy.</t>
  </si>
  <si>
    <t>Ahata Mіsterі. Taiemnytsia Drakuly. Knyha 15</t>
  </si>
  <si>
    <t>Агата Містері. Убивство в Лондоні (спецвипуск №7)</t>
  </si>
  <si>
    <t>Майбутня детективна письменниця з винятковою інтуїцією, Агата подорожує світом разом зі своїм недолугим кузеном Ларрі, відданим мажордомом і котом Ватсоном, розгадуючи найдивовижніші таємниці. Убивство в Лондоні Ларрі й Агата саме готувалися до Святвечора, коли це на порозі Містері-Хаузу з’явився кузен Даррен. Він просить юних детективів допомогти розслідувати справу, якою займався їхній пращур Леонард Містері. Так починається нова пригода Агати і Ларрі. Вони відвідають фамільний склеп на Хайґейтському кладовищі, спустяться в тунель до підземної річки і навіть опиняться в Букінгемському палаці! З кожною годиною полювання за доказами стає дедалі цікавішим!</t>
  </si>
  <si>
    <t>A future detective writer with exceptional intuition, Agatha travels the world with her wayward cousin Larry, a devoted Majordomo and Watson the cat, solving the most amazing mysteries. Larry and Agatha were just preparing for Christmas Eve when cousin Darren appeared on the doorstep of Mr. House. He asks young detectives to help investigate a case that was handled by their ancestor Leonard mystery. So begins the new adventure of Agatha and Larry. They will visit the family crypt at Highgate Cemetery, go down the tunnel to the underground river and even find themselves in Buckingham Palace! With each passing hour, the hunt for evidence becomes more interesting!</t>
  </si>
  <si>
    <t>http://sentrumbookstore.com/upload/iblock/656/b19mdj0man8gph14hdglfphj7m6alicr/9789669177629.jpg</t>
  </si>
  <si>
    <t>978-966-917-762-9</t>
  </si>
  <si>
    <t>Maĭbutnia detektyvna pysʹmennytsia z vyniatkovoiu іntuїtsіieiu, Ahata podorozhuie svіtom razom zі svoїm nedoluhym kuzenom Larrі, vіddanym mazhordomom і kotom Vatsonom, rozhaduiuchy naĭdyvovyzhnіshі taiemnytsі. Ubyvstvo v Londonі Larrі ĭ Ahata same hotuvalysia do Sviatvechora, koly tse na porozі Mіsterі-Khauzu z’iavyvsia kuzen Darren. Vіn prosytʹ iunykh detektyvіv dopomohty rozslіduvaty spravu, iakoiu zaĭmavsia їkhnіĭ prashchur Leonard Mіsterі. Tak pochynaietʹsia nova pryhoda Ahaty і Larrі. Vony vіdvіdaiutʹ Famіlʹnyĭ sklep na Khaĭgeĭtsʹkomu kladovyshchі, spustiatʹsia v tunelʹ do pіdzemnoї rіchky і navіtʹ opyniatʹsia v Bukіnhemsʹkomu palatsі! Z kozhnoiu hodynoiu poliuvannia za dokazamy staie dedalі tsіkavіshym!</t>
  </si>
  <si>
    <t>Стівенсон, Стів</t>
  </si>
  <si>
    <t>Агата Містері. Квест у Нью-Йорку. Книга 14</t>
  </si>
  <si>
    <t>Наділена дивовижним чуттям і феноменальною пам’яттю, Агата Містері мріє стати письменницею, але це в майбутньому. Поки що вона — чудовий детектив! Разом із простакуватим кузеном Ларрі, студентом школи детективів, вона подорожує світом, розгадуючи найзаплутаніші таємниці. Допомагають їм відданий мажордом, капосний сибірський кіт і сила-силенна дивакуватих родичів.</t>
  </si>
  <si>
    <t>МАХАОН</t>
  </si>
  <si>
    <t>Stevenson, Steve</t>
  </si>
  <si>
    <t>Agatha Mystery. Quest in New York. Book 14</t>
  </si>
  <si>
    <t>Endowed with an amazing flair and a phenomenal memory, Agatha mystery dreams of becoming a writer, but this is in the future. So far, she's a great detective! Together with her simple cousin Larry, a student at the detective school, she travels the world, solving the most intricate mysteries. They are helped by a devoted Majordomo, a dirty Siberian cat and a lot of eccentric relatives.</t>
  </si>
  <si>
    <t>http://sentrumbookstore.com/upload/iblock/605/qkrwgiz0kkxbf4t5o6cm2iao2lozknlo/9786178248529.jpg</t>
  </si>
  <si>
    <t>Nadіlena dyvovyzhnym chuttiam і Fenomenalʹnoiu pam’iattiu, Ahata Mіsterі mrіie staty pysʹmennytseiu, ale tse v maĭbutnʹomu. Poky shcho vona — chudovyĭ detektyv! Razom іz prostakuvatym kuzenom Larrі, studentom shkoly detektyvіv, vona podorozhuie svіtom, rozhaduiuchy naĭzaplutanіshі taiemnytsі. Dopomahaiutʹ їm vіddanyĭ mazhordom, kaposnyĭ sybіrsʹkyĭ kіt і syla-sylenna dyvakuvatykh rodychіv.</t>
  </si>
  <si>
    <t>Stіvenson, Stіv</t>
  </si>
  <si>
    <t>Ahata Mіsterі. Kvest u Nʹiu-Ĭorku. Knyha 14</t>
  </si>
  <si>
    <t>Страуд, Джонатан</t>
  </si>
  <si>
    <t>Агенція 'Локвуд і Ко': Примарний хлопець</t>
  </si>
  <si>
    <t>Потужна навала потойбічних гостей збиває з пантелику поліцію й викликає протести по всьому Лондону. З’являються відомості про появу нових привидів — скажімо, криваві сліди на сходах чи химерні звуки й примарні постаті в універсальному магазині. Агенція «Локвуд і К°» продовжує виявляти свою майстерність у знешкодженні духів. Водночас Люсі Карлайл відчуває справжній стрес, коли Локвуд і Джордж знайомлять її з їхньою новою помічницею — надміру акуратною й старанною Голлі Манро…Чи зможе їхня команда переступити через особисті переживання? Чи, може, недобрі почуття лише завдадуть їм зайвого клопоту? Небезпека насувається, напруження поси­лю­ється, стосунки між героями переходять на новий рівень — усе це в моторошній і цікавій третій частині серії «Агенція 'Локвуд і К°'».</t>
  </si>
  <si>
    <t>Локвуд &amp; Ко</t>
  </si>
  <si>
    <t>Stroud, Jonathan</t>
  </si>
  <si>
    <t>Lockwood &amp;amp_amp_ Co.: The Ghost guy</t>
  </si>
  <si>
    <t>http://sentrumbookstore.com/upload/iblock/6c5/zpu730jn1stwwcfvjdokue2sv4xovww5/9786175852187.jpg</t>
  </si>
  <si>
    <t>978-617-585-218-7</t>
  </si>
  <si>
    <t>Potuzhna navala potoĭbіchnykh hosteĭ zbyvaie z pantelyku polіtsіiu ĭ vyklykaie protesty po vsʹomu Londonu. Z’iavliaiutʹsia vіdomostі pro poiavu novykh pryvydіv — skazhіmo, kryvavі slіdy na skhodakh chy khymernі zvuky ĭ prymarnі postatі v unіversalʹnomu mahazynі. Ahentsіia «Lokvud і K°» prodovzhuie vyiavliaty svoiu maĭsternіstʹ u zneshkodzhennі dukhіv. Vodnochas Liusі Karlaĭl vіdchuvaie spravzhnіĭ stres, koly Lokvud і Dzhordzh znaĭomliatʹ її z їkhnʹoiu novoiu pomіchnytseiu — nadmіru akuratnoiu ĭ starannoiu Hollі Manro…Chy zmozhe їkhnia komanda perestupyty cherez osobystі perezhyvannia? Chy, mozhe, nedobrі pochuttia lyshe zavdadutʹ їm zaĭvoho klopotu? Nebezpeka nasuvaietʹsia, napruzhennia posy­liu­ietʹsia, stosunky mіzh heroiamy perekhodiatʹ na novyĭ rіvenʹ — use tse v motoroshnіĭ і tsіkavіĭ tretіĭ chastynі serії «Ahentsіia 'Lokvud і K°'».</t>
  </si>
  <si>
    <t>Straud, Dzhonatan</t>
  </si>
  <si>
    <t>Ahentsіia 'Lokvud і Ko': Prymarnyĭ khlopetsʹ</t>
  </si>
  <si>
    <t>Агенція 'Локвуд і Ко': Тінь, що крадеться</t>
  </si>
  <si>
    <t>Після того, як Люсі Карлайл залишає агенцію «Локвуд і К°» і переходить до вільної практики, її несподівано відвідує сам Ентоні Локвуд. Йому вкрай потрібен хороший Слухач для виконання складного завдання — знайти та знешкодити Джерело духу відомого злочинця-людожера. Проте навіть під час цієї небезпечної пригоди видно, що стосунки між Люсі та її давніми колегами залишаються напруженими… Чи возз’єднається їхня команда знову? Моторошна атмосфера, страхітливі таємниці, запаморочливі гонитви, неочікувані секрети, дотепний гумор — усе це чекає на вас у четвертій книзі серії «Локвуд і К°».</t>
  </si>
  <si>
    <t>Lockwood &amp;amp_amp_ Co.: the shadow that creeps in</t>
  </si>
  <si>
    <t>http://sentrumbookstore.com/upload/iblock/c85/njbbxlgp5h94mrxndd392xwt8720wbp0/9786175852330.jpg</t>
  </si>
  <si>
    <t>978-617-585-233-0</t>
  </si>
  <si>
    <t>Pіslia toho, iak Liusі Karlaĭl zalyshaie ahentsіiu «Lokvud і K°» і perekhodytʹ do vіlʹnoї praktyky, її nespodіvano vіdvіduie sam Entonі Lokvud. Ĭomu vkraĭ potrіben khoroshyĭ Slukhach dlia vykonannia skladnoho zavdannia — znaĭty ta zneshkodyty Dzherelo dukhu vіdomoho zlochyntsia-liudozhera. Prote navіtʹ pіd chas tsіieї nebezpechnoї pryhody vydno, shcho stosunky mіzh Liusі ta її davnіmy kolehamy zalyshaiutʹsia napruzhenymy… Chy vozz’iednaietʹsia їkhnia komanda znovu? Motoroshna atmosFera, strakhіtlyvі taiemnytsі, zapamorochlyvі honytvy, neochіkuvanі sekrety, dotepnyĭ humor — use tse chekaie na vas u chetvertіĭ knyzі serії «Lokvud і K°».</t>
  </si>
  <si>
    <t>Ahentsіia 'Lokvud і Ko': Tіnʹ, shcho kradetʹsia</t>
  </si>
  <si>
    <t>Тейлор, Томас</t>
  </si>
  <si>
    <t>Ґарґантіс</t>
  </si>
  <si>
    <t>«Ґарґантіс» — друга книжка в серії «Легенди Морського Аду» британського дитячого письменника Томаса Тейлора, продовження «Маламандера». Що за гігантська тінь ховається серед блискавок поміж штормових хмар, які потужною бурею накрили містечко? Невже Ґарґантіс повернувся? Тисячу років тому він ледь не стер Морський Ад з лиця землі. Та на місто знову зійшла страшна буря, і рибалки подейкують, що монстр з давніх легенд повернувся! Хтось пробудив могутню штормову істоту. А в готелі «Ґранд Наутілус» знову відбуваються загадкові події. Гербі й Вайолет певні, що все це якось пов’язано.</t>
  </si>
  <si>
    <t>Taylor, Thomas</t>
  </si>
  <si>
    <t>Gargantis</t>
  </si>
  <si>
    <t>Gargantis is the second book in the Legends of sea Hell series by British children's writer Thomas Taylor, a sequel to Malamander. What kind of giant shadow is hiding among the Lightning among the storm clouds that covered the town with a powerful storm? Had Gargantis returned? A thousand years ago, he almost wiped Sea hell off the face of the Earth. But the city was hit again by a terrible storm, and fishermen say that the monster from ancient legends is back! Someone had awakened a mighty storm creature. And in the Grand Nautilus Hotel, mysterious events are taking place again. Herbie and Violet are sure it's all connected in some way.</t>
  </si>
  <si>
    <t>http://sentrumbookstore.com/upload/iblock/d96/80nor0aex02uxs1gpc4zp4pz6t04ptu9/9786176799351.jpg</t>
  </si>
  <si>
    <t>978-617-679-935-1</t>
  </si>
  <si>
    <t>«Gargantіs» — druha knyzhka v serії «Lehendy Morsʹkoho Adu» brytansʹkoho dytiachoho pysʹmennyka Tomasa Teĭlora, prodovzhennia «Malamandera». Shcho za hіhantsʹka tіnʹ khovaietʹsia sered blyskavok pomіzh shtormovykh khmar, iakі potuzhnoiu bureiu nakryly mіstechko? Nevzhe Gargantіs povernuvsia? Tysiachu rokіv tomu vіn ledʹ ne ster Morsʹkyĭ Ad z lytsia zemlі. Ta na mіsto znovu zіĭshla strashna buria, і rybalky podeĭkuiutʹ, shcho monstr z davnіkh lehend povernuvsia! Khtosʹ probudyv mohutniu shtormovu іstotu. A v hotelі «Grand Nautіlus» znovu vіdbuvaiutʹsia zahadkovі podії. Herbі ĭ Vaĭolet pevnі, shcho vse tse iakosʹ pov’iazano.</t>
  </si>
  <si>
    <t>Teĭlor, Tomas</t>
  </si>
  <si>
    <t>Gargantіs</t>
  </si>
  <si>
    <t>Маламандер</t>
  </si>
  <si>
    <t>Хоча Герберту Лемону лише одинадцять років, він уже працює у столі знахідок готелю «Ґранд Наутілус». Одного разу перед ним постає особливе завдання: повернути не загублену річ — а дівчинку, яка вдерлася до його комірчини. Батьки Вайолет зникли дванадцять років тому, коли вона була ще немовлям. Герберт і Вайолет беруться відшукати хоч якісь зачіпки... що приводять їх до легенди про моторошного маламандера. Чи дійсно міфічний і страшний маламандер повернувся до Морського Аду?.. «Маламандер» — перша книжка в серії «Легенди Морського Аду» британського дитячого письменника та ілюстратора Томаса Тейлора. Тож пригоди тільки починаються!</t>
  </si>
  <si>
    <t>Malamander</t>
  </si>
  <si>
    <t>Although Herbert Lemon is only eleven years old, he already works at the finds desk at the Grand Nautilus Hotel. One day, he is faced with a special task: to return not a lost item — but a girl who broke into his closet. Violet's parents disappeared twelve years ago, when she was still an infant. Herbert and Violet try to find some clues... which leads them to The Legend of the creepy malamander. Is the mythical and scary malamander really back in Sea hell?.. Malamander is the first book in the Legends of sea Hell series by British children's writer and illustrator Thomas Taylor. So the adventure is just beginning!</t>
  </si>
  <si>
    <t>http://sentrumbookstore.com/upload/iblock/0ee/8peg7gftjkxr7xyj97b2z2xguht7tyk0/9786176798033.jpg</t>
  </si>
  <si>
    <t>978-617-679-803-3</t>
  </si>
  <si>
    <t>Khocha Herbertu Lemonu lyshe odynadtsiatʹ rokіv, vіn uzhe pratsiuie u stolі znakhіdok hoteliu «Grand Nautіlus». Odnoho razu pered nym postaie osoblyve zavdannia: povernuty ne zahublenu rіch — a dіvchynku, iaka vderlasia do ĭoho komіrchyny. Batʹky Vaĭolet znykly dvanadtsiatʹ rokіv tomu, koly vona bula shche nemovliam. Herbert і Vaĭolet berutʹsia vіdshukaty khoch iakіsʹ zachіpky... shcho pryvodiatʹ їkh do lehendy pro motoroshnoho malamandera. Chy dіĭsno mіFіchnyĭ і strashnyĭ malamander povernuvsia do Morsʹkoho Adu?.. «Malamander» — persha knyzhka v serії «Lehendy Morsʹkoho Adu» brytansʹkoho dytiachoho pysʹmennyka ta іliustratora Tomasa Teĭlora. Tozh pryhody tіlʹky pochynaiutʹsia!</t>
  </si>
  <si>
    <t>hardcover</t>
  </si>
  <si>
    <t>Native Language</t>
  </si>
  <si>
    <t>Rіdna Mova</t>
  </si>
  <si>
    <t>KIDS</t>
  </si>
  <si>
    <t>The situation is tragicomic: four women, four of his great loves, come to the funeral of the old bricklayer Simon. And the legitimate wife is already sitting at the coffin, intending to be killed like a decent widow.this is how laughter and grief, loyalty and betrayal, cold and warmth are intertwined from the first page to the last in the stories of ordinary residents of the Armenian town of bird. However, something higher passes through the whole story as a leitmotif, which, like the sea, rises in a wave and floods hearts. An incredible Chronicle of intertwined destinies, every word of which is full of love for people, from the recognized Master of the artistic word, the author of the famous &amp;quot_Manyuni&amp;quot_ Narine Abgaryan — something that remains in the heart forever.</t>
  </si>
  <si>
    <t>Акуленко, Олександр</t>
  </si>
  <si>
    <t>Валькірії</t>
  </si>
  <si>
    <t>Гітлер мертвий… Що поставити у кінці речення? Знак питання чи знак оклику? Невже очевидне може викликати сумнів? Незабаром після війни Вільяму Тревору наказали розібратись: чи все справді є настільки очевидним у смерті Гітлера. Чутки про втечу «Фюрера» тільки множились. Його бачили всюди — від Аргентини до Японії. Мало хто міг у таке повірити, але хіба є дим без вогню? Тож, Гітлер — мертвий…?...!</t>
  </si>
  <si>
    <t>Zалізний тато</t>
  </si>
  <si>
    <t>Akulenko, Alexander</t>
  </si>
  <si>
    <t>Valkyrie</t>
  </si>
  <si>
    <t>Hitler is dead... what should I put at the end of a sentence? Question mark or exclamation mark? Can the obvious cause doubt? Shortly after the war, William Trevor was ordered to find out if everything was really so obvious about Hitler's death. Rumors about the escape of the &amp;quot_Fuhrer&amp;quot_ only multiplied. He was seen everywhere, from Argentina to Japan. Few people could believe this, but is there smoke without fire? So Hitler is dead...?...!</t>
  </si>
  <si>
    <t>http://sentrumbookstore.com/upload/iblock/4b7/i4g3b3203bq5q411mx362uhjp4ian4qb/9786178214043.jpg</t>
  </si>
  <si>
    <t>978-617-8214-04-3</t>
  </si>
  <si>
    <t>Hіtler mertvyĭ… Shcho postavyty u kіntsі rechennia? Znak pytannia chy znak oklyku? Nevzhe ochevydne mozhe vyklykaty sumnіv? Nezabarom pіslia vіĭny Vіlʹiamu Trevoru nakazaly rozіbratysʹ: chy vse spravdі ie nastіlʹky ochevydnym u smertі Hіtlera. Chutky pro vtechu «Fiurera» tіlʹky mnozhylysʹ. Ĭoho bachyly vsiudy — vіd Arhentyny do IAponії. Malo khto mіh u take povіryty, ale khіba ie dym bez vohniu? Tozh, Hіtler — mertvyĭ…?...!</t>
  </si>
  <si>
    <t>Akulenko, Oleksandr</t>
  </si>
  <si>
    <t>Valʹkіrії</t>
  </si>
  <si>
    <t>Zalizny dad</t>
  </si>
  <si>
    <t>Zalіznyĭ tato</t>
  </si>
  <si>
    <t>FICT</t>
  </si>
  <si>
    <t>Standing on the wreckage of the USSR, the Russian New Empire was in no hurry to say goodbye to its past, which, among other things, put up devilish resistance to the new time. From this came the transition era, which Svetlana Alexievich rightly dubbed the second-hand period.&amp;quot_Second-hand time &amp;quot_is a monologue of people who were&amp;quot_ lucky &amp;quot_ to live in the USSR and during its collapse. From these revelations-from the delusional-nostalgic to the frighteningly murky — a mosaic portrait of the &amp;quot_Soviet man&amp;quot_ is formed, who, despite the difficulties of life at that time — persecution by the authorities, ideological pressure, ascetic life — is more sad for that time and rarely thinks about the price of that &amp;quot_greatness&amp;quot_.These monologues are fed up with human suffering, physical and mental pain, painful longing for the lost, the desire to complain about a difficult fate, disappointment in the present and romanticization of some unfulfilled past. Together with her characters, the writer shows that the period of Yeltsin's democracy was a screen, that there were no deep social transformations. And the Soviet system demanded a continuation in another monster...</t>
  </si>
  <si>
    <t>Folio</t>
  </si>
  <si>
    <t>Folіo</t>
  </si>
  <si>
    <t>Алерамо, Сібілла</t>
  </si>
  <si>
    <t>Кохаю, а отже існую</t>
  </si>
  <si>
    <t>Перед вами — роман у листах популярної письменниці з коханцем, представником езотеричного підпілля Рима, відомим як «Люче». Любов піонерки італійського фемінізму до опозиціонера фашистському режиму справа, інтегрального традиціоналіста, неопіфагорійця, масона й... посвяченого? На сторінках роману виринає також фігура Юліуса Еволи — мислителя-традиціоналіста, конфідента Муссоліні та ґуру ультраправої італійської молоді повоєнних часів — тоді ще в ролі денді. Сібілла Алерамо лишила для нас цінний артефакт епохи, свідчення про езотерико-політичні гуртки Рима кінця 20-х, і надала можливість доторкнутися до втраченої реальності, стертої з лиця землі поступом часу.</t>
  </si>
  <si>
    <t>Пломінь</t>
  </si>
  <si>
    <t>Aleramo, Sybilla</t>
  </si>
  <si>
    <t>I love, and therefore exist</t>
  </si>
  <si>
    <t>Here is a novel in the letters of a popular writer with a lover, a representative of the esoteric underground of Rome, known as &amp;quot_Luche&amp;quot_. The love of the pioneer of Italian feminism for the opposition to the fascist regime on the right, the integral Traditionalist, the neo-Pythagorean, the Mason I... an initiate? In the pages of the novel, The figure of Julius Evola, a traditionalist thinker, confidant of Mussolini and Guru of far — right Italian youth of the post-war Times, also appears — then still in the role of a dandy. Sibilla Aleramo left for us a valuable artifact of the era, evidence of the esoteric and political circles of Rome in the late 20s, and provided an opportunity to touch the Lost reality, erased from the face of the Earth by the progress of time.</t>
  </si>
  <si>
    <t>http://sentrumbookstore.com/upload/iblock/f22/e2qvptdosh0496emxjchb4pnyy0dmtn4/9789669796264.jpg</t>
  </si>
  <si>
    <t>978-966-97962-6-4</t>
  </si>
  <si>
    <t>Pered vamy — roman u lystakh populiarnoї pysʹmennytsі z kokhantsem, predstavnykom ezoterychnoho pіdpіllia Ryma, vіdomym iak «Liuche». Liubov pіonerky іtalіĭsʹkoho Femіnіzmu do opozytsіonera Fashystsʹkomu rezhymu sprava, іntehralʹnoho tradytsіonalіsta, neopіFahorіĭtsia, masona ĭ... posviachenoho? Na storіnkakh romanu vyrynaie takozh Fіhura IUlіusa Evoly — myslytelia-tradytsіonalіsta, konFіdenta Mussolіnі ta guru ulʹtrapravoї іtalіĭsʹkoї molodі povoiennykh chasіv — todі shche v rolі dendі. Sіbіlla Aleramo lyshyla dlia nas tsіnnyĭ arteFakt epokhy, svіdchennia pro ezoteryko-polіtychnі hurtky Ryma kіntsia 20-kh, і nadala mozhlyvіstʹ dotorknutysia do vtrachenoї realʹnostі, stertoї z lytsia zemlі postupom chasu.</t>
  </si>
  <si>
    <t>Aleramo, Sіbіlla</t>
  </si>
  <si>
    <t>Kokhaiu, a otzhe іsnuiu</t>
  </si>
  <si>
    <t>Plomin</t>
  </si>
  <si>
    <t>Plomіnʹ</t>
  </si>
  <si>
    <t>AFL</t>
  </si>
  <si>
    <t>VSL</t>
  </si>
  <si>
    <t>Андрухович, Софія</t>
  </si>
  <si>
    <t>Жінки їхніх чоловіків. Старі люди (Новітня класика)</t>
  </si>
  <si>
    <t>Софія Андрухович — авторка, яка вміє заглядати в душу до своїх персонажів. Вона створює їх такими глибокими, неочевидними, переконливими, що, познайомившись з ними вперше, не забудеш їх та й навряд чи відпустиш, а може, то вони не відпускатимуть тебе. Тож перевидання двох ранніх книжок Софії Андрухович: збірки оповідань «Жінки їхніх чоловіків» та повісті «Старі люди» з ілюстраціями Олени Стельмах — це повернення до історій непересічних і водночас буденних жінок і чоловіків, частіше все-таки жінок. Це історії про тілесність та ідентичність, про межі та їхню відсутність, про любов і проживання, злиття й відокремлення, пошук себе та в собі, спокусу, спокушання і відторгнення. Це калейдоскоп жінок, яких мрієш зустріти і хочеш уникати, а також історія однієї пари, у якої були роки за плечима, та не було старості, лиш велика любов і вміння бути тут і зараз, проживаючи кожну мить разом.</t>
  </si>
  <si>
    <t>Новітня класика</t>
  </si>
  <si>
    <t>Andrukhovych, Sofia</t>
  </si>
  <si>
    <t xml:space="preserve">Women of their husbands. Old people (latest classics) </t>
  </si>
  <si>
    <t>Sofia andrukhovich is an author who knows how to look into the soul of her characters. It creates them so deep, not obvious, convincing that when you first meet them, you will not forget them and are unlikely to let them go, or maybe they will not let you go. Therefore, the reissue of two early books by Sofia Andrukhovych: the collection of short stories &amp;quot_women of their husbands&amp;quot_ and the story &amp;quot_old people&amp;quot_ with illustrations by Elena Stelmakh is a return to the stories of extraordinary and at the same time everyday women and men, most often women. These are stories about physicality and identity, about boundaries and their absence, about love and living, merging and separating, finding yourself and in yourself, temptation, seduction and rejection. This is a kaleidoscope of women you dream of meeting and want to avoid, as well as the story of a couple who had years behind them, but did not have old age, only great love and the ability to be here and now, living every moment together.</t>
  </si>
  <si>
    <t>http://sentrumbookstore.com/upload/iblock/b6b/jtao6rxaavoj92o78wn6m4uuic5fbneb/9789664481257.jpg</t>
  </si>
  <si>
    <t>978-966-448-125-7</t>
  </si>
  <si>
    <t>SoFіia Andrukhovych — avtorka, iaka vmіie zahliadaty v dushu do svoїkh personazhіv. Vona stvoriuie їkh takymy hlybokymy, neochevydnymy, perekonlyvymy, shcho, poznaĭomyvshysʹ z nymy vpershe, ne zabudesh їkh ta ĭ navriad chy vіdpustysh, a mozhe, to vony ne vіdpuskatymutʹ tebe. Tozh perevydannia dvokh rannіkh knyzhok SoFії Andrukhovych: zbіrky opovіdanʹ «Zhіnky їkhnіkh cholovіkіv» ta povіstі «Starі liudy» z іliustratsіiamy Oleny Stelʹmakh — tse povernennia do іstorіĭ neperesіchnykh і vodnochas budennykh zhіnok і cholovіkіv, chastіshe vse-taky zhіnok. TSe іstorії pro tіlesnіstʹ ta іdentychnіstʹ, pro mezhі ta їkhniu vіdsutnіstʹ, pro liubov і prozhyvannia, zlyttia ĭ vіdokremlennia, poshuk sebe ta v sobі, spokusu, spokushannia і vіdtorhnennia. TSe kaleĭdoskop zhіnok, iakykh mrіiesh zustrіty і khochesh unykaty, a takozh іstorіia odnіieї pary, u iakoї buly roky za plechyma, ta ne bulo starostі, lysh velyka liubov і vmіnnia buty tut і zaraz, prozhyvaiuchy kozhnu mytʹ razom.</t>
  </si>
  <si>
    <t>Andrukhovych, SoFіia</t>
  </si>
  <si>
    <t xml:space="preserve">Zhіnky їkhnіkh cholovіkіv. Starі liudy (Novіtnia klasyka) </t>
  </si>
  <si>
    <t>Stary Lev Publishing House</t>
  </si>
  <si>
    <t>Vydavnytstvo Staroho Leva</t>
  </si>
  <si>
    <t>Андрухович, Юрій</t>
  </si>
  <si>
    <t>Московіада (Новітня класика)</t>
  </si>
  <si>
    <t>Дні молодого українського поета Отто фон Ф., студента Літературного інституту в Москві, наповнені безконечними пиятиками з друзями і нестримними сексуальними пригодами. Аж доки однієї суботи звичне «водіння кози» не приводить поета в підземелля московського метро, де він стає свідком жахливого симпозіуму відомих мерців. Відтепер Отто фон Ф. мусить рятувати не лише власне життя від КДБ, а й власний квиток на поїзд, яким має дістатися рідного Києва.&amp;lt_br&amp;gt_&amp;lt_br&amp;gt_«Московіада» — один зі знакових романів відомого українського письменника Юрія Андруховича — насичена і гротескними й сюрреалістичними моментами, і тогочасними реаліями, які супроводжували розпад комуністичної імперії. Написаний понад тридцять років тому — 1992 року, — роман досі зачаровує блискучим стилем та карнавальним настроєм, а також видається надзвичайно актуальним тепер, під час повномасштабного нападу Росії на Україну — і остаточного розпаду імперії, свідками якого ми станемо.</t>
  </si>
  <si>
    <t>Andrukhovych, Yuriy</t>
  </si>
  <si>
    <t xml:space="preserve">Moscoviada (the latest classic) </t>
  </si>
  <si>
    <t>The days of the young Ukrainian poet Otto von F., A student at the Literary Institute in Moscow, are filled with endless drinking sessions with friends and unrestrained sexual adventures. Until one Saturday, the usual &amp;quot_driving a goat&amp;quot_ leads the poet to the dungeons of the Moscow metro, where he witnesses a terrible symposium of the famous dead. From now on, Otto von F. must save not only his own life from the KGB, but also his own train ticket to get to his native Kiev. &amp;lt_br&amp;gt_&amp;lt_br&amp;gt_&amp;quot_Moscoviada&amp;quot_ — one of the iconic novels of the famous Ukrainian writer Yuri Andrukhovich-is full of both grotesque and surreal moments, and the realities of that time that accompanied the collapse of the communist empire. Written more than thirty years ago — in 1992 — the novel still fascinates with its brilliant style and carnival mood, and also seems extremely relevant now, during the full — scale Russian attack on Ukraine-and the final collapse of the empire that we will witness.</t>
  </si>
  <si>
    <t>http://sentrumbookstore.com/upload/iblock/49d/ymm1999fd61rtc57ibpeog2nwk46wcg2/9789664480892.jpg</t>
  </si>
  <si>
    <t>978-966-448-089-2</t>
  </si>
  <si>
    <t>Dnі molodoho ukraїnsʹkoho poeta Otto Fon F., studenta Lіteraturnoho іnstytutu v Moskvі, napovnenі bezkonechnymy pyiatykamy z druziamy і nestrymnymy seksualʹnymy pryhodamy. Azh doky odnіieї suboty zvychne «vodіnnia kozy» ne pryvodytʹ poeta v pіdzemellia moskovsʹkoho metro, de vіn staie svіdkom zhakhlyvoho sympozіumu vіdomykh mertsіv. Vіdteper Otto Fon F. musytʹ riatuvaty ne lyshe vlasne zhyttia vіd KDB, a ĭ vlasnyĭ kvytok na poїzd, iakym maie dіstatysia rіdnoho Kyieva.&amp;lt_br&amp;gt_&amp;lt_br&amp;gt_«Moskovіada» — odyn zі znakovykh romanіv vіdomoho ukraїnsʹkoho pysʹmennyka IUrіia Andrukhovycha — nasychena і hrotesknymy ĭ siurrealіstychnymy momentamy, і tohochasnymy realіiamy, iakі suprovodzhuvaly rozpad komunіstychnoї іmperії. Napysanyĭ ponad trydtsiatʹ rokіv tomu — 1992 roku, — roman dosі zacharovuie blyskuchym stylem ta karnavalʹnym nastroiem, a takozh vydaietʹsia nadzvychaĭno aktualʹnym teper, pіd chas povnomasshtabnoho napadu Rosії na Ukraїnu — і ostatochnoho rozpadu іmperії, svіdkamy iakoho my stanemo.</t>
  </si>
  <si>
    <t>Andrukhovych, IUrіĭ</t>
  </si>
  <si>
    <t xml:space="preserve">Moskovіada (Novіtnia klasyka) </t>
  </si>
  <si>
    <t>Армас, Елена</t>
  </si>
  <si>
    <t>Іспанський Любовний Обман</t>
  </si>
  <si>
    <t>За чотири тижні Каталіна має бути на сестриному весіллі. А отже, має саме чотири тижні, щоб знайти супутника й шугнути до сонячної Іспанії, де невгамовна Каталінина рідня чекає на знайомство з її американським бойфрендом. Маленька брехня мала б захистити безталанну дружку від спочутливих коментарів після розставання з колишнім, який уже не сам, зокрема й у списку запрошених. Допомогти зголошується красунчик Аарон Блекфорд _ колега, із яким у Каталіни напружені стосунки (ох, як він її бісить).&amp;lt_br&amp;gt_Відмовитися від Ааронової пропозиції та мати проблеми чи пристати на Ааронову пропозицію та мати проблеми? Та що, як він не доводитиме її до сказу поза роботою? І що, як удавати закоханих доведеться недовго?&amp;lt_br&amp;gt_Про авторку&amp;lt_br&amp;gt_Елена Армас_ іспанська письменниця, авторка бестселерів The New York Times і безнадійна романтичка. Її дебютний роман Іспанський любовний обман отримав нагороду Goodreads Choice Award. З доброго почину редакцій Cosmopolitan, The Publishers Weekly, Bustle, Elle, Paste, Glamour, Business Insider, Buzzfeed та USA Today книжку вже читають 25 мовами світу. Права на екранізацію продані.&amp;lt_br&amp;gt_Відгук&amp;lt_br&amp;gt_&amp;lt_br&amp;gt_Ідеальний темп і запаморочлива хімія між неймовірними персонажами.Business Insider</t>
  </si>
  <si>
    <t>Armas, Elena</t>
  </si>
  <si>
    <t>Spanish Love Deception</t>
  </si>
  <si>
    <t>Catalina is due to be at her sister's wedding in four weeks. This means that she has exactly four weeks to find a companion and go to sunny Spain, where the Restless Catalina's relatives are waiting to meet her American boyfriend. A small lie should protect the untalented boyfriend from resting comments after breaking up with an ex who is no longer himself, including on the guest list. Handsome Aaron Blackford volunteered to help _ a colleague with whom Catalina has a strained relationship (oh, how he infuriates her).&amp;lt_br&amp;gt_Refuse Aaron's offer and have problems, or accept Aaron's offer and have problems? What if he didn't drive her crazy outside of work? And what if you don't have to pretend to be lovers for long?&amp;lt_br&amp;gt_About the author&amp;lt_br&amp;gt_Elena Armas_ Spanish writer, New York Times bestseller, and hopeless romantic. Her debut novel, Spanish love deception, won the Goodreads Choice Award. With the good initiative of the editors of Cosmopolitan, The Publishers Weekly, Bustle, Elle, Paste, Glamour, Business Insider, Buzzfeed and USA Today, the book is already read in 25 languages of the world. The film rights have been sold.&amp;lt_br&amp;gt_Review&amp;lt_br&amp;gt_&amp;lt_br&amp;gt_Perfect pace and dizzying chemistry between incredible characters.Business Insider</t>
  </si>
  <si>
    <t>http://sentrumbookstore.com/upload/iblock/c7c/2vp2f1aqahxdr9lo9rla7n8q7nt3f2f9/9789669829733.jpg</t>
  </si>
  <si>
    <t>978-966-9829-73-3</t>
  </si>
  <si>
    <t>Za chotyry tyzhnі Katalіna maie buty na sestrynomu vesіllі. A otzhe, maie same chotyry tyzhnі, shchob znaĭty suputnyka ĭ shuhnuty do soniachnoї Іspanії, de nevhamovna Katalіnyna rіdnia chekaie na znaĭomstvo z її amerykansʹkym boĭFrendom. Malenʹka brekhnia mala b zakhystyty beztalannu druzhku vіd spochutlyvykh komentarіv pіslia rozstavannia z kolyshnіm, iakyĭ uzhe ne sam, zokrema ĭ u spysku zaproshenykh. Dopomohty zholoshuietʹsia krasunchyk Aaron BlekFord _ koleha, іz iakym u Katalіny napruzhenі stosunky (okh, iak vіn її bіsytʹ).&amp;lt_br&amp;gt_Vіdmovytysia vіd Aaronovoї propozytsії ta maty problemy chy prystaty na Aaronovu propozytsіiu ta maty problemy? Ta shcho, iak vіn ne dovodytyme її do skazu poza robotoiu? І shcho, iak udavaty zakokhanykh dovedetʹsia nedovho?&amp;lt_br&amp;gt_Pro avtorku&amp;lt_br&amp;gt_Elena Armas_ іspansʹka pysʹmennytsia, avtorka bestselerіv The New York Times і beznadіĭna romantychka. Ïї debiutnyĭ roman Іspansʹkyĭ liubovnyĭ obman otrymav nahorodu Goodreads Choice Award. Z dobroho pochynu redaktsіĭ Cosmopolitan, The Publishers Weekly, Bustle, Elle, Paste, Glamour, Business Insider, Buzzfeed ta USA Today knyzhku vzhe chytaiutʹ 25 movamy svіtu. Prava na ekranіzatsіiu prodanі.&amp;lt_br&amp;gt_Vіdhuk&amp;lt_br&amp;gt_&amp;lt_br&amp;gt_Іdealʹnyĭ temp і zapamorochlyva khіmіia mіzh neĭmovіrnymy personazhamy.Business Insider</t>
  </si>
  <si>
    <t>Іspansʹkyĭ Liubovnyĭ Obman</t>
  </si>
  <si>
    <t>Vіvat</t>
  </si>
  <si>
    <t>Багряний, Іван</t>
  </si>
  <si>
    <t>Маруся Богуславка. Огненне коло</t>
  </si>
  <si>
    <t>Іван Багряний (Лозов’яга) мріяв створити епопею про українську молодь в часи Другої світової війни, але встиг написати лише першу та останню частини – романи «Маруся Богуславка» та «Огненне коло». Несподівана смерть не дала можливості Генію завершити задум, тому ми ніколи не дізнаємося, які ще величні твори могли б мати. В романі «Маруся Богуславка» змальована похмура передвоєнна радянська дійсність, зокрема нелегка драматична доля української молоді в часи панування комуністичної диктатури, дійсність, в якій для виживання потрібно було стати конформістом, або носити маску і ніколи не показувати себе справжнього. В романі «Огненне коло» відтворено трагічну історію «роз’єднаного» українського народу, тих кого зіткнули в смертельному герці німецькі і російські окупанти. В основу твору покладено історію української дивізії СС «Галичина», яку влітку 1944 р. німці кинули в бій під Бродами, забезпечуючи собі можливість для відступу. Цей роман – це згусток болю і відчаю, самопожертви і відваги, надій і втрат й небажання скоритись.</t>
  </si>
  <si>
    <t>Класика української белетристики</t>
  </si>
  <si>
    <t>Апріорі</t>
  </si>
  <si>
    <t>Crimson, Ivan</t>
  </si>
  <si>
    <t>Marusya Boguslavka. Circle of fire</t>
  </si>
  <si>
    <t>Ivan Bagryany (Lozovyaga) dreamed of creating an epic about Ukrainian youth during World War II, but managed to write only the first and last parts – the novels &amp;quot_Marusya Bohuslavka&amp;quot_ and &amp;quot_Circle of Fire&amp;quot_. An unexpected death did not allow the genius to complete the plan, so we will never know what other majestic works could have had. The novel &amp;quot_Marusya Bohuslavka&amp;quot_ depicts the dark pre-war Soviet reality, in particular the difficult dramatic fate of Ukrainian youth during the communist dictatorship, a reality in which to survive it was necessary to become a conformist, or wear a mask and never show your true self. The novel &amp;quot_circle of Fire&amp;quot_ recreates the tragic story of the &amp;quot_divided&amp;quot_ Ukrainian people, those who were confronted in deadly Hertz by German and Russian invaders. The work is based on the history of the Ukrainian SS Division &amp;quot_Galicia&amp;quot_, which in the summer of 1944 the Germans threw into battle near Brody, providing themselves with an opportunity to retreat.  This novel is a bundle of pain and despair, self-sacrifice and courage, hopes and losses and unwillingness to submit.</t>
  </si>
  <si>
    <t>http://sentrumbookstore.com/upload/iblock/518/8t2keg92ofpfqliyjs7dhabhhremde4g/9786176298069.jpg</t>
  </si>
  <si>
    <t>978-617-629-806-9</t>
  </si>
  <si>
    <t>Іvan Bahrianyĭ (Lozov’iaha) mrіiav stvoryty epopeiu pro ukraїnsʹku molodʹ v chasy Druhoї svіtovoї vіĭny, ale vstyh napysaty lyshe pershu ta ostanniu chastyny – romany «Marusia Bohuslavka» ta «Ohnenne kolo». Nespodіvana smertʹ ne dala mozhlyvostі Henіiu zavershyty zadum, tomu my nіkoly ne dіznaiemosia, iakі shche velychnі tvory mohly b maty. V romanі «Marusia Bohuslavka» zmalʹovana pokhmura peredvoienna radiansʹka dіĭsnіstʹ, zokrema nelehka dramatychna dolia ukraїnsʹkoї molodі v chasy panuvannia komunіstychnoї dyktatury, dіĭsnіstʹ, v iakіĭ dlia vyzhyvannia potrіbno bulo staty konFormіstom, abo nosyty masku і nіkoly ne pokazuvaty sebe spravzhnʹoho. V romanі «Ohnenne kolo» vіdtvoreno trahіchnu іstorіiu «roz’iednanoho» ukraїnsʹkoho narodu, tykh koho zіtknuly v smertelʹnomu hertsі nіmetsʹkі і rosіĭsʹkі okupanty. V osnovu tvoru pokladeno іstorіiu ukraїnsʹkoї dyvіzії SS «Halychyna», iaku vlіtku 1944 r. nіmtsі kynuly v bіĭ pіd Brodamy, zabezpechuiuchy sobі mozhlyvіstʹ dlia vіdstupu. TSeĭ roman – tse zhustok boliu і vіdchaiu, samopozhertvy і vіdvahy, nadіĭ і vtrat ĭ nebazhannia skorytysʹ.</t>
  </si>
  <si>
    <t>Bahrianyĭ, Іvan</t>
  </si>
  <si>
    <t>Marusia Bohuslavka. Ohnenne kolo</t>
  </si>
  <si>
    <t>A priori</t>
  </si>
  <si>
    <t>Aprіorі</t>
  </si>
  <si>
    <t>Бартелмі, Дональд</t>
  </si>
  <si>
    <t>Шістдесят оповідань</t>
  </si>
  <si>
    <t>Одна з найкращих збірок оповідань в американській літературі. Калейдоскоп життів і характерів, незабутні панорами міст і містечок, завжди актуальні філософські дилеми та парадоксальні афоризми. Кожен знайде на цих сторінках визначного майстра-новеліста щось своє: від абсурду й чорного гумору до пронизливого ліризму і вічних цінностей. Дональд Бартелмі, класик постмодернізму, пропонує власну версію світової історії останніх двох століть, де є все і дещо більше: індіанці, Кєркеґор, президент-потопельник, янголи, Едвард Лір, капіталізм і джаз.</t>
  </si>
  <si>
    <t>Темпора</t>
  </si>
  <si>
    <t>Bartelmi, Donald</t>
  </si>
  <si>
    <t>Sixty stories</t>
  </si>
  <si>
    <t>One of the best collections of short stories in American literature. A kaleidoscope of lives and characters, unforgettable panoramas of cities and towns, always relevant philosophical dilemmas and paradoxical aphorisms. Everyone will find something different on these pages of the outstanding master novelist: from absurdity and black humor to poignant lyricism and eternal values. Donald Barthelemy, a classic of postmodernism, offers his own version of the world history of the last two centuries, where there is everything and a little more: Indians, Kerkegor, the drowned President, Angels, Edward Lear, capitalism and jazz.</t>
  </si>
  <si>
    <t>http://sentrumbookstore.com/upload/iblock/e32/yf01uul5k2cnqah7nusle58bnsjlgkru/9786175695449.jpg</t>
  </si>
  <si>
    <t>978-617-569-544-9</t>
  </si>
  <si>
    <t>Odna z naĭkrashchykh zbіrok opovіdanʹ v amerykansʹkіĭ lіteraturі. Kaleĭdoskop zhyttіv і kharakterіv, nezabutnі panoramy mіst і mіstechok, zavzhdy aktualʹnі FіlosoFsʹkі dylemy ta paradoksalʹnі aForyzmy. Kozhen znaĭde na tsykh storіnkakh vyznachnoho maĭstra-novelіsta shchosʹ svoie: vіd absurdu ĭ chornoho humoru do pronyzlyvoho lіryzmu і vіchnykh tsіnnosteĭ. Donalʹd Bartelmі, klasyk postmodernіzmu, proponuie vlasnu versіiu svіtovoї іstorії ostannіkh dvokh stolіtʹ, de ie vse і deshcho bіlʹshe: іndіantsі, Kierkegor, prezydent-potopelʹnyk, ianholy, Edvard Lіr, kapіtalіzm і dzhaz.</t>
  </si>
  <si>
    <t>Bartelmі, Donalʹd</t>
  </si>
  <si>
    <t>Shіstdesiat opovіdanʹ</t>
  </si>
  <si>
    <t>Tempora</t>
  </si>
  <si>
    <t>Баткіліна, Юлія</t>
  </si>
  <si>
    <t>Перехід</t>
  </si>
  <si>
    <t>Герої Юлії Баткіліної — сучасні українці, які живуть у час великого неспокою і великих змін. Серед них учасники розмовного клубу, де практикують українську мову, і працівниця маленької компанії, у якої складний період вдома і на роботі. Усі вони дуже різні, зі своїми проблемами, болями й тривогами. Усі вони опиняються на перехресті саме у той момент, коли на світлофорі життя загоряється спочатку червоне, а потім жовте світло. Є час роззирнутися навкруги і подумати, куди рухатися далі. Наважитися на вирішальний крок. Зробити вибір щодо власного переходу, який стосується мови, стосунків, політичної позиції чи свободи. І триматися цього вибору, навіть якщо більшість не бачить різниці.</t>
  </si>
  <si>
    <t>Комора</t>
  </si>
  <si>
    <t>Batkilina, Julia</t>
  </si>
  <si>
    <t>Transition</t>
  </si>
  <si>
    <t>Yulia Batkilina's heroes are modern Ukrainians who live in a time of great anxiety and great changes. Among them are members of a conversation Club where they practice the Ukrainian language, and an employee of a small company who has a difficult period at home and at work. They are all very different, with their own problems, pains and anxieties. All of them find themselves at the intersection exactly at the moment when the traffic light of life lights up first red, and then yellow. There is time to look around and think about where to go next. Decide to take the decisive step. Make a choice about your own transition, which is related to language, relationships, political position, or freedom. And stick to that choice, even if most don't see the difference.</t>
  </si>
  <si>
    <t>http://sentrumbookstore.com/upload/iblock/57b/nmfig59ljn15lwe4fsgraj52m6dc2521/9786177286898.jpg</t>
  </si>
  <si>
    <t>978-617-7286-89-8</t>
  </si>
  <si>
    <t>Heroї IUlії Batkіlіnoї — suchasnі ukraїntsі, iakі zhyvutʹ u chas velykoho nespokoiu і velykykh zmіn. Sered nykh uchasnyky rozmovnoho klubu, de praktykuiutʹ ukraїnsʹku movu, і pratsіvnytsia malenʹkoї kompanії, u iakoї skladnyĭ perіod vdoma і na robotі. Usі vony duzhe rіznі, zі svoїmy problemamy, boliamy ĭ tryvohamy. Usі vony opyniaiutʹsia na perekhrestі same u toĭ moment, koly na svіtloForі zhyttia zahoriaietʹsia spochatku chervone, a potіm zhovte svіtlo. IE chas rozzyrnutysia navkruhy і podumaty, kudy rukhatysia dalі. Navazhytysia na vyrіshalʹnyĭ krok. Zrobyty vybіr shchodo vlasnoho perekhodu, iakyĭ stosuietʹsia movy, stosunkіv, polіtychnoї pozytsії chy svobody. І trymatysia tsʹoho vyboru, navіtʹ iakshcho bіlʹshіstʹ ne bachytʹ rіznytsі.</t>
  </si>
  <si>
    <t>Batkіlіna, IUlіia</t>
  </si>
  <si>
    <t>Perekhіd</t>
  </si>
  <si>
    <t>Komora</t>
  </si>
  <si>
    <t>Беррі, Джулія</t>
  </si>
  <si>
    <t>Скандальне сестринство з Приквіллов-роуд</t>
  </si>
  <si>
    <t>Коли на очах у семи вихованок школи Святої Етельдреди раптово валяться мертвими спочатку директорка, а за кілька хвилин і її брат, найперше, що роблять дівчата, — ховають трупи. Та невдовзі виявиться, що їхньому безтурботному життю без нагляду дорослих заважає дещо серйозніше. Починаючись як горор, новий роман популярної американської письменниці Джулії Беррі «Скандальне сестринство...» поступово перетворюється на детектив, комедію перевдягань, любовну історію і навіть книгу мудрих повчань. Усе, що завгодно, але нудно вам точно не буде!</t>
  </si>
  <si>
    <t>РМ</t>
  </si>
  <si>
    <t>Berry, Julia</t>
  </si>
  <si>
    <t>The scandalous Sisterhood of prequels road</t>
  </si>
  <si>
    <t>When the headmistress suddenly falls dead in front of the seven students of St. Etheldreda's school, and a few minutes later her brother, the very first thing the girls do is bury the corpses. But soon it turns out that their carefree life without adult supervision is hindered by something more serious. Starting as a horror story, the new novel by popular American writer Julia Berry &amp;quot_ scandalous sisterhood...&amp;quot_it gradually turns into a detective story, a comedy of disguises, a love story and even a book of wise instructions. Anything, but you will definitely not be bored!</t>
  </si>
  <si>
    <t>http://sentrumbookstore.com/upload/iblock/fe8/i4jm2ic4hypvj1d3kvoryzw4jdsa05mn/9786178248956.jpg</t>
  </si>
  <si>
    <t>978-617-8248-95-6</t>
  </si>
  <si>
    <t>Koly na ochakh u semy vykhovanok shkoly Sviatoї Etelʹdredy raptovo valiatʹsia mertvymy spochatku dyrektorka, a za kіlʹka khvylyn і її brat, naĭpershe, shcho robliatʹ dіvchata, — khovaiutʹ trupy. Ta nevdovzі vyiavytʹsia, shcho їkhnʹomu bezturbotnomu zhyttiu bez nahliadu doroslykh zavazhaie deshcho serĭoznіshe. Pochynaiuchysʹ iak horor, novyĭ roman populiarnoї amerykansʹkoї pysʹmennytsі Dzhulії Berrі «Skandalʹne sestrynstvo...» postupovo peretvoriuietʹsia na detektyv, komedіiu perevdiahanʹ, liubovnu іstorіiu і navіtʹ knyhu mudrykh povchanʹ. Use, shcho zavhodno, ale nudno vam tochno ne bude!</t>
  </si>
  <si>
    <t>Berrі, Dzhulіia</t>
  </si>
  <si>
    <t>Skandalʹne sestrynstvo z Prykvіllov-roud</t>
  </si>
  <si>
    <t>RM</t>
  </si>
  <si>
    <t>Білянський, Пилип</t>
  </si>
  <si>
    <t>Луни</t>
  </si>
  <si>
    <t>Прокидатися. Висовувати голову з холодної води, витріщати очі в небо і ляскати ротом. Лякатися. Придумувати собі якийсь ґрунт, землю, основу. Відрощувати ноги, вуха. А опісля — прибиватися до двоногих риб. І скоса поглядати на воду, сумніваючись у правильності своїх рішень. Головний герой — чи то людина, чи то риба. Відбився від косяка, вигадує собі землю, викидається на берег і намагається йти далі, шукаючи мету. Усе в світі говорить з ним. Море, ліс, люди, речі, будинки. А людей навколо нього щодня дедалі менше, вони зникають невідомо куди. Чи це паранормальний феномен? Чи свідомість героя грає з ним у дивну гру?</t>
  </si>
  <si>
    <t>Bilyansky, Philip</t>
  </si>
  <si>
    <t>Looney</t>
  </si>
  <si>
    <t>Wake up. Stick your head out of the cold water, stare up at the sky, and clap your mouth. Be afraid. Come up with some kind of soil, Land, Foundation. Grow legs and ears. And then-to nail to two-legged fish. and look askance at the water, doubting the correctness of their decisions. The main character is either a human or a fish. After straying from the JAMB, he invents land for himself, throws himself ashore and tries to go further, looking for a target. Everything in the world speaks to him. Sea, Forest, People, Things, houses. And there are fewer and fewer people around him every day, they disappear to no one knows where. Is this a paranormal phenomenon? Is the hero's consciousness playing a strange game with him?</t>
  </si>
  <si>
    <t>http://sentrumbookstore.com/upload/iblock/ec8/otp25jogqmibk67d71pogz9w64ayrwdd/9786175696040.jpg</t>
  </si>
  <si>
    <t>978-617-569-604-0</t>
  </si>
  <si>
    <t>Prokydatysia. Vysovuvaty holovu z kholodnoї vody, vytrіshchaty ochі v nebo і liaskaty rotom. Liakatysia. Prydumuvaty sobі iakyĭsʹ grunt, zemliu, osnovu. Vіdroshchuvaty nohy, vukha. A opіslia — prybyvatysia do dvonohykh ryb. І skosa pohliadaty na vodu, sumnіvaiuchysʹ u pravylʹnostі svoїkh rіshenʹ. Holovnyĭ heroĭ — chy to liudyna, chy to ryba. Vіdbyvsia vіd kosiaka, vyhaduie sobі zemliu, vykydaietʹsia na bereh і namahaietʹsia ĭty dalі, shukaiuchy metu. Use v svіtі hovorytʹ z nym. More, lіs, liudy, rechі, budynky. A liudeĭ navkolo nʹoho shchodnia dedalі menshe, vony znykaiutʹ nevіdomo kudy. Chy tse paranormalʹnyĭ Fenomen? Chy svіdomіstʹ heroia hraie z nym u dyvnu hru?</t>
  </si>
  <si>
    <t>Bіliansʹkyĭ, Pylyp</t>
  </si>
  <si>
    <t>Luny</t>
  </si>
  <si>
    <t>Буковскі, Чарльз</t>
  </si>
  <si>
    <t>З нотатника у винних плямах</t>
  </si>
  <si>
    <t>Bukowski, Charles</t>
  </si>
  <si>
    <t>From a notebook in wine stains</t>
  </si>
  <si>
    <t>Charles Bukowski (1920-1994) was so prolific that many important works were never published during his lifetime.&amp;lt_br&amp;gt_From a notebook in wine stains_ this is a significant selection of these diverse works, most of which have been unavailable since their first publication in underground newspapers, literary magazines, even porn magazines. Among the iconic texts of this collection are Bukowski's first published novel, The consequences of a long letter of refusal _ his last story is different_ various essays and essays on politics, the way of life, literature_ part of his famous newspaper column notes of an old bastard.&amp;lt_br&amp;gt_The book contains Reflections on the usual topics for Bukowski (drunkenness, racing, Sex, books and music), as well as individual discussions of such figures as Artaud, pound, Dostoevsky, Capote, Mailer, reflections on Van Gogh's paintings _ and all this to the unforgettable and unique music of Bethoven and Mahler. Other significant works have an experimental title_ a fictional description of the meeting with John Fante as a kind of homage to the author's model (my meeting with the master)_ a review of Hemingway's book_ a tense autobiography (The old bastard confesses) and several discussions of Bukowski's aesthetics, revealing the unexpectedly learned mind that lies behind the artist's seemingly ease.</t>
  </si>
  <si>
    <t>http://sentrumbookstore.com/upload/iblock/5fd/akshqpidjqy6nf0ceukt8gkspk5vwmrq/9789669933942.jpg</t>
  </si>
  <si>
    <t>978-966-993-394-2</t>
  </si>
  <si>
    <t>Charlʹz Bukovskі (1920&amp;ndash_1994) buv takym plіdnym, shcho bahato vazhlyvykh tvorіv tak і ne vydaly za ĭoho zhyttia.&amp;lt_br&amp;gt_Z notatnyka u vynnykh pliamakh _ tse znachna dobіrka tsykh rіznomanіtnykh tvorіv, bіlʹshіstʹ іz iakykh buly nedostupnі z momentu їkhnʹoї pershoї publіkatsії v pіdpіlʹnykh hazetakh, lіteraturnykh zhurnalakh, navіtʹ pornozhurnalakh. Sered znakovykh tekstіv tsіieї zbіrky _ persha opublіkovana novela Bukovskі Naslіdky dovhoho lysta vіdmovy_ ostannie opovіdannia Іnshyĭ_ rіznomanіtnі narysy ĭ eseї shchodo polіtyky, ustroiu zhyttia, lіteratury_ chastyna ĭoho znamenytoї hazetnoї kolonky Notatky staroho paskudy.&amp;lt_br&amp;gt_Knyha mіstytʹ rozdumy na zvychnі dlia Bukovskі temy (pyiatstvo, perehony, seks, knyhy ĭ muzyka), a takozh okremі obhovorennia takykh postateĭ, iak Arto, Paund, Dostoievsʹkyĭ, Kapote, Meĭler, mіrkuvannia shchodo poloten Van Goga _ ĭ use tse pіd nezabutniu ĭ nepovtornu muzyku Bethovena ĭ Malera. Іnshі znachushchі tvory maiutʹ eksperymentalʹnu nazvu_ vyhadanyĭ opys zustrіchі z Dzhonom Fante iak svoierіdnyĭ omazh vzіrtsevі avtora (Moia zustrіch іz maĭstrom)_ retsenzіia na knyhu Hemіngveia_ napruzhena avtobіohraFіia (Staryĭ paskuda spovіdaietʹsia) і kіlʹka obhovorenʹ estetyky Bukovskі, shcho rozkryvaiutʹ nespodіvano vchenyĭ rozum, iakyĭ kryietʹsia za, zdavalosia b, nevymushenіstiu tsʹoho myttsia.</t>
  </si>
  <si>
    <t>Bukovskі, Charlʹz</t>
  </si>
  <si>
    <t>Z notatnyka u vynnykh pliamakh</t>
  </si>
  <si>
    <t>Васильченко, Світлана</t>
  </si>
  <si>
    <t>Острів забутої Пасхи</t>
  </si>
  <si>
    <t>До психолога Костянтина Каменського потрапляє несподіваний пацієнт. Через аварію молодий хлопець утратив шанс вступити до художньої академії. Невідомо, чи вдасться це йому тепер — не тільки через ушкодження руки, через утрачений час чи забуті навички, а ще й через хибні спогади, у яких його мрія все ж здійснилася. Збираючи по уламках минуле й теперішнє, Каменський має допомогти йому прокласти шлях до іншого, справжнього майбутнього. Та чи приведе цей шлях в очікуване місце? Чи зуміють герої дістатися мети, коли непередбачена подія поставить перед новим вибором усю країну? Пройшовши вже далеко й повернувшись до основ, кожен — у буремній столиці або напівзабутому містечку біля моря — раз у раз ухвалюватиме доленосні рішення.</t>
  </si>
  <si>
    <t>Нові 20-ті</t>
  </si>
  <si>
    <t>Vasilchenko, Svetlana</t>
  </si>
  <si>
    <t>Forgotten Easter Island</t>
  </si>
  <si>
    <t>Psychologist Konstantin Kamensky gets an unexpected patient. Because of the accident, the young man lost the chance to enter the art academy. It is not known whether he will succeed now — not only because of an arm injury, lost time or forgotten skills, but also because of false memories in which his dream still came true. Collecting the past and present in the rubble, Kamensky must help him pave the way for another, real future. But will this path lead to the expected place? Will the heroes be able to reach the goal when an unexpected event puts the whole country in front of a new choice? Having already gone far and returned to the basics, everyone — in a turbulent capital or a half — forgotten town by the sea-will constantly make fateful decisions.</t>
  </si>
  <si>
    <t>http://sentrumbookstore.com/upload/iblock/ba2/uc7ljf1ail6b53zrzn0se8on195l3vew/9786175695937.jpg</t>
  </si>
  <si>
    <t>978-617-569-593-7</t>
  </si>
  <si>
    <t>Do psykholoha Kostiantyna Kamensʹkoho potrapliaie nespodіvanyĭ patsіient. Cherez avarіiu molodyĭ khlopetsʹ utratyv shans vstupyty do khudozhnʹoї akademії. Nevіdomo, chy vdastʹsia tse ĭomu teper — ne tіlʹky cherez ushkodzhennia ruky, cherez utrachenyĭ chas chy zabutі navychky, a shche ĭ cherez khybnі spohady, u iakykh ĭoho mrіia vse zh zdіĭsnylasia. Zbyraiuchy po ulamkakh mynule ĭ teperіshnie, Kamensʹkyĭ maie dopomohty ĭomu proklasty shliakh do іnshoho, spravzhnʹoho maĭbutnʹoho. Ta chy pryvede tseĭ shliakh v ochіkuvane mіstse? Chy zumіiutʹ heroї dіstatysia mety, koly neperedbachena podіia postavytʹ pered novym vyborom usiu kraїnu? Proĭshovshy vzhe daleko ĭ povernuvshysʹ do osnov, kozhen — u buremnіĭ stolytsі abo napіvzabutomu mіstechku bіlia moria — raz u raz ukhvaliuvatyme dolenosnі rіshennia.</t>
  </si>
  <si>
    <t>Vasylʹchenko, Svіtlana</t>
  </si>
  <si>
    <t>Ostrіv zabutoї Paskhy</t>
  </si>
  <si>
    <t>Винниченко, Володимир</t>
  </si>
  <si>
    <t>Записки Кирпатого Мефістофеля. Федько-халамидник (Рідне)</t>
  </si>
  <si>
    <t>Доля видатного українського письменника Володимира Винниченка (1880–1951) була надзвичайно складною та бурхливою. Цей талановитий художник слова був відомим політичним діячем, який все життя присвятив боротьбі за побудову вільної, самостійної України. Тому не дивно, що твори його довгий час було заборонено друкувати. Головний герой роману «Записки Кирпатого Мефістофеля» Яків Михайлюк наче не живе, а грає в життя. Все в нього відбувається легко і просто. Навіть до свого кохання він ставиться як до гри: чому б і не оженитися з дівчиною, яку він називає Білою Шапочкою, адже вона така гарна і мила? Але на перешкоді стає один факт: виявляється, що у Кирпатого Мефістофеля є син, що народився проти його бажання. Гра закінчується, і Михайлюку треба обирати між коханою і дитиною. І вибір цей аж надто серйозний... До книжки увійшли також оповідання «Федько-халамидник» та п’єса «Чорна Пантера і Білий Медвідь».</t>
  </si>
  <si>
    <t>Vinnichenko, Volodimir</t>
  </si>
  <si>
    <t xml:space="preserve">Notes Of The Snub-Nosed Mephistopheles. Fedko-khalamidnik (native) </t>
  </si>
  <si>
    <t>The fate of the outstanding Ukrainian writer Vladimir Vinnichenko (1880-1951) was extremely difficult and turbulent. This talented artist of the word was a well-known political figure who devoted his entire life to the struggle for building a free, independent Ukraine. Therefore, it is not surprising that his works were forbidden to be published for a long time. The main character of the novel &amp;quot_Notes of snub-nosed Mephistopheles&amp;quot_ Yakov Mikhaylyuk does not seem to live, but plays in life. Everything happens easily and simply in it. Even his love, he treats it like a game: why not marry a girl whom he calls white hat, because she is so beautiful and cute? But one fact stands in the way: it turns out that the snub-nosed Mephistopheles has a son born against his will. The game ends, and Mikhailyuk must choose between his beloved and the child. And this choice is too serious... The book also includes the short story &amp;quot_Fedko the ragamuffin &amp;quot_and the play&amp;quot_Black Panther and the White Bear&amp;quot_.</t>
  </si>
  <si>
    <t>http://sentrumbookstore.com/upload/iblock/da1/ljysnjgmaqx6pfvcqcm72364z5ko4ako/9786175513989.jpg</t>
  </si>
  <si>
    <t>978-617-551-398-9</t>
  </si>
  <si>
    <t>Dolia vydatnoho ukraїnsʹkoho pysʹmennyka Volodymyra Vynnychenka (1880–1951) bula nadzvychaĭno skladnoiu ta burkhlyvoiu. TSeĭ talanovytyĭ khudozhnyk slova buv vіdomym polіtychnym dіiachem, iakyĭ vse zhyttia prysviatyv borotʹbі za pobudovu vіlʹnoї, samostіĭnoї Ukraїny. Tomu ne dyvno, shcho tvory ĭoho dovhyĭ chas bulo zaboroneno drukuvaty. Holovnyĭ heroĭ romanu «Zapysky Kyrpatoho MeFіstoFelia» IAkіv Mykhaĭliuk nache ne zhyve, a hraie v zhyttia. Vse v nʹoho vіdbuvaietʹsia lehko і prosto. Navіtʹ do svoho kokhannia vіn stavytʹsia iak do hry: chomu b і ne ozhenytysia z dіvchynoiu, iaku vіn nazyvaie Bіloiu Shapochkoiu, adzhe vona taka harna і myla? Ale na pereshkodі staie odyn Fakt: vyiavliaietʹsia, shcho u Kyrpatoho MeFіstoFelia ie syn, shcho narodyvsia proty ĭoho bazhannia. Hra zakіnchuietʹsia, і Mykhaĭliuku treba obyraty mіzh kokhanoiu і dytynoiu. І vybіr tseĭ azh nadto serĭoznyĭ... Do knyzhky uvіĭshly takozh opovіdannia «Fedʹko-khalamydnyk» ta p’iesa «Chorna Pantera і Bіlyĭ Medvіdʹ».</t>
  </si>
  <si>
    <t>Vynnychenko, Volodymyr</t>
  </si>
  <si>
    <t xml:space="preserve">Zapysky Kyrpatoho MeFіstoFelia. Fedʹko-khalamydnyk (Rіdne) </t>
  </si>
  <si>
    <t>інтегральна</t>
  </si>
  <si>
    <t>Винниченко, Володимир_ Кобилянська, Ольга_ Кобринська, Наталія_ Косинка, Григорій_ Коцюбинський, Михайло_ Кримський, Агатангел_ Крушельницький, Антін_ Левинський, Степан_ Любченко, Аркадій_ Михайличенко, Гнат_ Могилянський, Михайло_ Пилипенко, Сергій_ Підмогильний, Валер'ян_ Поліщук, Валер'ян_ Поліщук, Клим_ Стороженко, Олекса_ Франко, Іван_ Хоткевич, Гнат_ Марко, Черемшина_ Чернявський, М._ Пагутяк, Галина</t>
  </si>
  <si>
    <t>Таємна пригода. Антологія української еротичної прози межі ХІХ-ХХ ст.</t>
  </si>
  <si>
    <t>Порубіжжя ХІХ–ХХ ст. принесло чимало змін у світову філософію, політику, мистецтво. На зміну віталізму прийшов декаданс, замість реалізму постав модерн, закінчився fin de siecle, і почалося відродження. В українській літературі воно стало кривавим і «розстріляним». Та попри це наші митці намагалися не лише крокувати в ногу із закордонними, неколонізованими, колегами, а й дуже часто становили авангард розвитку світових процесів. Свідченням цього є, зокрема, й твори еротичного (sic!) змісту, які вийшли з-під пера класиків і світочів української літератури. В. Винниченко, О. Кобилянська, Н. Кобринська, Г. Косинка, М. Коцюбинський, А. Кримський, А. Крушельницький, С. Левинський, А. Любченко, Г. Михайличенко, М. Могилянський, С. Пилипенко, В. Підмогильний, В. Поліщук, К. Поліщук, О. Стороженко, І. Франко, Г. Хоткевич, М. Черемшина, М. Чернявський — як вони кохалися 100 років тому? Точніше, як вони про це писали — попри гніт і поярмлення! Вони творили чуттєву й відверту, почасти інтимну й еротичну прозу. Найрафінованіші твори українських класиків про пристрасть і бажання увійшли до антології «Таємна пригода».</t>
  </si>
  <si>
    <t>Yakaboo Publishing</t>
  </si>
  <si>
    <t>Vinnichenko, Vladimir_ Kobylyanskaya, Olga_ Kobrinskaya, Natalia_ Klondike, Grigory_ Kotsyubinsky, Mikhail_ Krymsky, Agatangel_ Krushelnitsky, Antin_ Levinsky, Stepan_ Lyubchenko, Arkady_ Mikhailichenko, Ignat_ Mogilyansky, Mikhail_ Pilipenko, Sergey_ Pidmogilny, Valerian_ Polishchuk, Valerian_ Polishchuk, Klim_ Storozhenko, Oleksa_ Franko, Ivan_ Khotkevich, Ignat_ Marko, Cheremshina_ Chernyavsky, M._ Pagutyak, Galina</t>
  </si>
  <si>
    <t xml:space="preserve">A secret adventure. Anthology of Ukrainian erotic prose of the XIX-XX centuries. </t>
  </si>
  <si>
    <t>The borderlands of the XIX–XX centuries brought many changes to World Philosophy, Politics, and art.  Vitalism was replaced by decadence, instead of realism, art nouveau appeared, fin de siecle ended, and the Renaissance began. In Ukrainian literature, it became bloody and &amp;quot_shot&amp;quot_. But despite this, our artists tried not only to keep up with foreign, non-colonized colleagues, but also very often formed the vanguard of the development of World processes. This is evidenced, in particular, by the works of erotic (sic!) content that came from the pen of classics and luminaries of Ukrainian literature. V. Vinnichenko, O. Kobylyanskaya, N. Kobrinskaya, G. Kosinka, M. Kotsyubinsky, A. Krymsky, A. Krushelnitsky, S. Levinsky, A. Lyubchenko, G. Mikhailichenko, M. Mogilyansky, S. Pilipenko, V. Pidmogilny, V. Polishchuk, K. Polishchuk, O. Storozhenko, I. Franko, G. Khotkevich, M. Cheremshina, M. Chernyavsky — how they loved 100 years ago? More precisely, as they wrote about it — despite the oppression and oppression! They created sensual and Frank, partly intimate and erotic prose. The most refined works of Ukrainian classics about passion and desire were included in the anthology &amp;quot_secret adventure&amp;quot_.</t>
  </si>
  <si>
    <t>http://sentrumbookstore.com/upload/iblock/506/xtnljj44338rd9qlz2lix04k5md6wm7k/9786178107789.jpg</t>
  </si>
  <si>
    <t>978-617-8107-78-9</t>
  </si>
  <si>
    <t>Porubіzhzhia KhІKh–KhKh st. prineslo chimalo zmіn u svіtovu fіlosofіiu, polіtiku, mistetstvo. Na zmіnu vіtalіzmu priĭshov dekadans, zamіstʹ realіzmu postav modern, zakіnchivsia fin de siecle, і pochalosia vіdrodzhennia. V ukraїnsʹkіĭ lіteraturі vono stalo krivavim і «rozstrіlianim». Ta popri tse nashі mittsі namagalisia ne lishe krokuvati v nogu іz zakordonnimi, nekolonіzovanimi, kolegami, a ĭ duzhe chasto stanovili avangard rozvitku svіtovikh protsesіv. Svіdchenniam tsʹogo є, zokrema, ĭ tvori erotichnogo (sic!) zmіstu, iakі viĭshli z-pіd pera klasikіv і svіtochіv ukraїnsʹkoї lіteraturi. V. Vinnichenko, O. Kobiliansʹka, N. Kobrinsʹka, G. Kosinka, M. Kotsiubinsʹkiĭ, A. Krimsʹkiĭ, A. Krushelʹnitsʹkiĭ, S. Levinsʹkiĭ, A. Liubchenko, G. Mikhaĭlichenko, M. Mogiliansʹkiĭ, S. Pilipenko, V. Pіdmogilʹniĭ, V. Polіshchuk, K. Polіshchuk, O. Storozhenko, І. Franko, G. Khotkevich, M. Cheremshina, M. Cherniavsʹkiĭ — iak voni kokhalisia 100 rokіv tomu? Tochnіshe, iak voni pro tse pisali — popri gnіt і poiarmlennia! Voni tvorili chuttєvu ĭ vіdvertu, pochasti іntimnu ĭ erotichnu prozu. Naĭrafіnovanіshі tvori ukraїnsʹkikh klasikіv pro pristrastʹ і bazhannia uvіĭshli do antologії «Taєmna prigoda».</t>
  </si>
  <si>
    <t>Vinnichenko, Volodimir_ Kobiliansʹka, Olʹga_ Kobrinsʹka, Natalіia_ Kosinka, Grigorіĭ_ Kotsiubinsʹkiĭ, Mikhaĭlo_ Krimsʹkiĭ, Agatangel_ Krushelʹnitsʹkiĭ, Antіn_ Levinsʹkiĭ, Stepan_ Liubchenko, Arkadіĭ_ Mikhaĭlichenko, Gnat_ Mogiliansʹkiĭ, Mikhaĭlo_ Pilipenko, Sergіĭ_ Pіdmogilʹniĭ, Valer'ian_ Polіshchuk, Valer'ian_ Polіshchuk, Klim_ Storozhenko, Oleksa_ Franko, Іvan_ Khotkevich, Gnat_ Marko, Cheremshina_ Cherniavsʹkiĭ, M._ Pagutiak, Galina</t>
  </si>
  <si>
    <t xml:space="preserve">Taєmna prigoda. Antologіia ukraїnsʹkoї erotichnoї prozi mezhі KhІKh-KhKh st. </t>
  </si>
  <si>
    <t>Алмази з Танжера</t>
  </si>
  <si>
    <t>Совєти хазяйнують у Львові, містяни змушені миритися з нестачею найнеобхідніших товарів, а Марко Крилович досі працює на НКВД. Попри попередні успіхи, йому ще не довіряють — і він мусить пройти своєрідну посвяту, вбивши ворога влади. Щоправда, Маркові набагато краще вдається інше: розплутувати химерні історії, балансувати між різними силами й спокушати жінок. Чи встоїть перед ним досвідчена агентка, разом з якою Марко вирушить у Танжер, щоб відшукати контрабандні алмази?За детективною історією Юрій Винничук показує панораму життя Львова у перші роки совєтської влади. Тут і партійні чистки, і війна у Фінляндії, і переселення німців. І, звісно, до болю знайомі пропагандистські прийоми, що відтоді майже не змінились.</t>
  </si>
  <si>
    <t>Diamonds from Tangier</t>
  </si>
  <si>
    <t>The Soviets are in charge of Lviv, the townspeople are forced to put up with a shortage of the most necessary goods, and Marko Krylovich still works for the NKVD. Despite previous successes, he is still not trusted — and he must pass a kind of initiation, killing the enemy of power. However, mark is much better at something else: unraveling bizarre stories, balancing between different forces and seducing women. Will an experienced agent resist him, with whom Marco will go to Tangier to find smuggled diamonds?According to the detective story, Yuriy Vinnichuk shows a panorama of the life of Lviv in the first years of Soviet power. There are party purges, the war in Finland, and the resettlement of Germans. And, of course, painfully familiar propaganda techniques that have hardly changed since then.</t>
  </si>
  <si>
    <t>http://sentrumbookstore.com/upload/iblock/14b/tj946v1rhhf71kot2b588kbd90bmzgnm/9786175221068.jpg</t>
  </si>
  <si>
    <t>978-617-522-106-8</t>
  </si>
  <si>
    <t>Soviety khaziaĭnuiutʹ u Lʹvovі, mіstiany zmushenі myrytysia z nestacheiu naĭneobkhіdnіshykh tovarіv, a Marko Krylovych dosі pratsiuie na NKVD. Popry poperednі uspіkhy, ĭomu shche ne dovіriaiutʹ — і vіn musytʹ proĭty svoierіdnu posviatu, vbyvshy voroha vlady. Shchopravda, Markovі nabahato krashche vdaietʹsia іnshe: rozplutuvaty khymernі іstorії, balansuvaty mіzh rіznymy sylamy ĭ spokushaty zhіnok. Chy vstoїtʹ pered nym dosvіdchena ahentka, razom z iakoiu Marko vyrushytʹ u Tanzher, shchob vіdshukaty kontrabandnі almazy?Za detektyvnoiu іstorіieiu IUrіĭ Vynnychuk pokazuie panoramu zhyttia Lʹvova u pershі roky sovietsʹkoї vlady. Tut і partіĭnі chystky, і vіĭna u Fіnliandії, і pereselennia nіmtsіv. І, zvіsno, do boliu znaĭomі propahandystsʹkі pryĭomy, shcho vіdtodі maĭzhe ne zmіnylysʹ.</t>
  </si>
  <si>
    <t>Vynnychuk, IUrіĭ</t>
  </si>
  <si>
    <t>Almazy z Tanzhera</t>
  </si>
  <si>
    <t>Plot</t>
  </si>
  <si>
    <t>Fabula</t>
  </si>
  <si>
    <t>Аптекар (оновл. вид. )</t>
  </si>
  <si>
    <t>Події відомого роману провідного українського письменника Юрія Винничука «Аптекар» відбуваються у 1646–1648 роках спочатку у венеційській республіці, а далі — у Львові. Історичне тло уміло використане для захопливої гри в дійсне-недійсне, де персонажі історичні сусідять з вигаданими, а їхні складні стосунки формуються у любовні трикутники. Фантазійні описи звучать, як реальні, авторська вигадка відходить на другий план, змушуючи читача вірити у світ, витканий зі сну. Проза Юрія Винничука — це завжди інтригуюча оповідь завдяки бурхливій уяві майстра вишуканих стилізацій.</t>
  </si>
  <si>
    <t xml:space="preserve">Apothecary (updated) view. ) </t>
  </si>
  <si>
    <t>The events of the famous novel by the leading Ukrainian writer Yuriy Vinnichuk &amp;quot_Aptekar&amp;quot_ take place in 1646-1648, first in the Republic of Venice, and then in Lviv. The historical background is cleverly used for an exciting game of real-void, where historical characters coexist with fictional ones, and their complex relationships form into love triangles. Fantasy descriptions sound like real ones, the author's fiction fades into the background, forcing the reader to believe in a world woven from sleep. Yuri Vinnichuk's prose is always an intriguing story thanks to the Stormy imagination of the master of exquisite stylizations.</t>
  </si>
  <si>
    <t>http://sentrumbookstore.com/upload/iblock/f43/mx1chyj5d2071q53971nvn6dyiacl852/9786175852521.jpg</t>
  </si>
  <si>
    <t>978-617-585-252-1</t>
  </si>
  <si>
    <t>Podії vіdomoho romanu provіdnoho ukraїnsʹkoho pysʹmennyka IUrіia Vynnychuka «Aptekar» vіdbuvaiutʹsia u 1646–1648 rokakh spochatku u venetsіĭsʹkіĭ respublіtsі, a dalі — u Lʹvovі. Іstorychne tlo umіlo vykorystane dlia zakhoplyvoї hry v dіĭsne-nedіĭsne, de personazhі іstorychnі susіdiatʹ z vyhadanymy, a їkhnі skladnі stosunky Formuiutʹsia u liubovnі trykutnyky. Fantazіĭnі opysy zvuchatʹ, iak realʹnі, avtorsʹka vyhadka vіdkhodytʹ na druhyĭ plan, zmushuiuchy chytacha vіryty u svіt, vytkanyĭ zі snu. Proza IUrіia Vynnychuka — tse zavzhdy іntryhuiucha opovіdʹ zavdiaky burkhlyvіĭ uiavі maĭstra vyshukanykh stylіzatsіĭ.</t>
  </si>
  <si>
    <t xml:space="preserve">Aptekar (onovl. vyd. ) </t>
  </si>
  <si>
    <t>A-ba-ba-ga-la-ma-ga</t>
  </si>
  <si>
    <t>A-ba-ba-ha-la-ma-ha</t>
  </si>
  <si>
    <t>Мальва Ланда (оновл. вид. )</t>
  </si>
  <si>
    <t>Роман Юрія Винничука критики вже встигли оцінити як визначну подію в українській літературі. Написаний у постмодерністській манері із збереженням усіх характерних особливостей цього напрямку, він захоплює карколомним сюжетом, присмаченим еротикою, чорним гумором, нестримним потоком фантазії і, звичайно ж, розкішною мовою. Та водночас у цьому своєрідному романі-лабіринті присутній глибокий підтекст у формі незліченних літературних алюзій і натяків, гри з читачем, як сюжетної, так і мовної. «Роман 'Мальва Ланда' — за визначенням Андрія Бондаря — це дуже несподіваний прорив української прози в царину нової фантазійності, якої в нас не було. Винничук настільки вміло й настільки смаковито й соковито пропонує нам якийсь абсолютно альтернативний світ, світ сміттярки України, що, я так гадаю, цей роман є найбільшим здобутком української прози останніх десятиліть».</t>
  </si>
  <si>
    <t xml:space="preserve">Malva Landa (new species. ) </t>
  </si>
  <si>
    <t>Critics have already evaluated Yuriy Vinnichuk's novel as an outstanding event in Ukrainian literature. Written in a postmodern manner with all the characteristic features of this direction preserved, it captures with a stunning plot, flavored with eroticism, black humor, an unrestrained flow of fantasy and, of course, luxurious language. But at the same time, this unique maze novel has a deep subtext in the form of countless literary allusions and hints, playing with the reader, both plot and language. &amp;quot_The novel 'Malva Landa' — by Andrey Bondar's definition — is a very unexpected breakthrough of Ukrainian prose into the realm of a new fantasy that we did not have. Vinnichuk so skillfully and so savorily and succinctly offers us some completely alternative world, the world of the garbage dump of Ukraine, that, I think, this novel is the greatest achievement of Ukrainian prose in recent decades.&amp;quot_</t>
  </si>
  <si>
    <t>http://sentrumbookstore.com/upload/iblock/e18/ktbq9hiqvbjpni0dog7ohl1fc6916sb0/9786175852514.jpg</t>
  </si>
  <si>
    <t>978-617-585-251-4</t>
  </si>
  <si>
    <t>Roman IUrіia Vynnychuka krytyky vzhe vstyhly otsіnyty iak vyznachnu podіiu v ukraїnsʹkіĭ lіteraturі. Napysanyĭ u postmodernіstsʹkіĭ manerі іz zberezhenniam usіkh kharakternykh osoblyvosteĭ tsʹoho napriamku, vіn zakhopliuie karkolomnym siuzhetom, prysmachenym erotykoiu, chornym humorom, nestrymnym potokom Fantazії і, zvychaĭno zh, rozkіshnoiu movoiu. Ta vodnochas u tsʹomu svoierіdnomu romanі-labіryntі prysutnіĭ hlybokyĭ pіdtekst u Formі nezlіchennykh lіteraturnykh aliuzіĭ і natiakіv, hry z chytachem, iak siuzhetnoї, tak і movnoї. «Roman 'Malʹva Landa' — za vyznachenniam Andrіia Bondaria — tse duzhe nespodіvanyĭ proryv ukraїnsʹkoї prozy v tsarynu novoї Fantazіĭnostі, iakoї v nas ne bulo. Vynnychuk nastіlʹky vmіlo ĭ nastіlʹky smakovyto ĭ sokovyto proponuie nam iakyĭsʹ absoliutno alʹternatyvnyĭ svіt, svіt smіttiarky Ukraїny, shcho, ia tak hadaiu, tseĭ roman ie naĭbіlʹshym zdobutkom ukraїnsʹkoї prozy ostannіkh desiatylіtʹ».</t>
  </si>
  <si>
    <t xml:space="preserve">Malʹva Landa (onovl. vyd. ) </t>
  </si>
  <si>
    <t>Волков, Олексій</t>
  </si>
  <si>
    <t>Відкинуті Богом</t>
  </si>
  <si>
    <t>Початок XVI століття. Двох підлітків з подільського села викрадають татари. Після років поневірянь один з них опиняється у Нідерландах, що перебувають під владою імператора Карла V Габсбурга, де стверджується як мореплавець, митець та воїн. Інший високо зноситься при ватажкові середземноморських піратів, котрий служить турецькому султану Сулейману І. Жорстоке протистояння двох імперій руйнує мрії земляків та спрямовує обох до найвідомішої морської битви епохи, де, втративши усе, вони отримують натомість примарну надію повернутися додому...</t>
  </si>
  <si>
    <t>Volkov, Alexey</t>
  </si>
  <si>
    <t>Rejected By God</t>
  </si>
  <si>
    <t>The beginning of the XVI century. Two teenagers from the Podolsk village are abducted by Tatars. After years of wandering, one of them finds himself in the Netherlands, under the rule of Emperor Charles V of Habsburg, where he is established as a navigator, artist and warrior. The brutal confrontation between the two empires destroys the dreams of fellow countrymen and directs both to the most famous naval battle of the era, where, having lost everything, they receive in return a ghostly hope to return home...</t>
  </si>
  <si>
    <t>http://sentrumbookstore.com/upload/iblock/ce4/ehbrtbp82goaxl9vif0ddqsvojevjp0z/9789661069014.jpg</t>
  </si>
  <si>
    <t>978-966-10-6901-4</t>
  </si>
  <si>
    <t>Pochatok XVI stolіttia. Dvokh pіdlіtkіv z podіlʹsʹkoho sela vykradaiutʹ tatary. Pіslia rokіv ponevіrianʹ odyn z nykh opyniaietʹsia u Nіderlandakh, shcho perebuvaiutʹ pіd vladoiu іmperatora Karla V Habsburha, de stverdzhuietʹsia iak moreplavetsʹ, mytetsʹ ta voїn. Іnshyĭ vysoko znosytʹsia pry vatazhkovі seredzemnomorsʹkykh pіratіv, kotryĭ sluzhytʹ turetsʹkomu sultanu Suleĭmanu І. Zhorstoke protystoiannia dvokh іmperіĭ ruĭnuie mrії zemliakіv ta spriamovuie obokh do naĭvіdomіshoї morsʹkoї bytvy epokhy, de, vtratyvshy use, vony otrymuiutʹ natomіstʹ prymarnu nadіiu povernutysia dodomu...</t>
  </si>
  <si>
    <t>Volkov, Oleksіĭ</t>
  </si>
  <si>
    <t>Vіdkynutі Bohom</t>
  </si>
  <si>
    <t>Educational book-Bogdan</t>
  </si>
  <si>
    <t>Navchalʹna knyha - Bohdan</t>
  </si>
  <si>
    <t>Мертві квіти (Детективна аґенція ВО)</t>
  </si>
  <si>
    <t>Доля несподівано дарує лікареві Станіславу Ковачу книгу пророцтв. Що це — шалена удача? Адже тепер неприємності не підстережуть зненацька. Чи навпаки — важкий хрест? Бо наприкінці низки майбутніх подій — втрата коханої, а далі — й власна загибель… Чи зможе той, хто майстерно комбінує на шаховій дошці, прорахувати наперед ходи в реальному житті, де проти тебе грає безжалісна доля, а ціна однієї помилки — патова ситуація, з якої годі знайти вихід?.. Ця книжка — нове видання відомого детективу Олексія Волкова. Окрім багатьох романів, якими зачитуються шанувальники цього жанру, в активі автора — перемоги у найпрестижніших літературних конкурсах різних років, зокрема й головний приз «Гранд Коронації» 2021 року за історичний роман «Відкинуті Богом».</t>
  </si>
  <si>
    <t>Детективна аґенція ВО</t>
  </si>
  <si>
    <t xml:space="preserve">Dead flowers (Vo Detective Agency) </t>
  </si>
  <si>
    <t>Fate unexpectedly gives the doctor Stanislav Kovac a book of prophecies. What is this-crazy luck? After all, now trouble will not lie in wait by surprise. Or vice versa-a heavy cross? Because at the end of a series of future events — the loss of a loved one, and then — your own death... will the one who skillfully combines on the chessboard be able to calculate in advance the moves in real life, where a ruthless fate plays against you, and the price of one mistake is a stalemate, from which there is no way out?.. This book is a new edition of the famous detective Alexey Volkov. In addition to many novels read by fans of this genre, the author has won the most prestigious literary competitions of different years, including the main prize of the grand coronation in 2021 for the historical novel &amp;quot_rejected by God&amp;quot_.</t>
  </si>
  <si>
    <t>http://sentrumbookstore.com/upload/iblock/868/gxwmybcq2ev5cf0mhwstesrfgb7twfd0/9789661069410.jpg</t>
  </si>
  <si>
    <t>978-966-10-6941-0</t>
  </si>
  <si>
    <t>Dolia nespodіvano daruie lіkarevі Stanіslavu Kovachu knyhu prorotstv. Shcho tse — shalena udacha? Adzhe teper nepryiemnostі ne pіdsterezhutʹ znenatsʹka. Chy navpaky — vazhkyĭ khrest? Bo naprykіntsі nyzky maĭbutnіkh podіĭ — vtrata kokhanoї, a dalі — ĭ vlasna zahybelʹ… Chy zmozhe toĭ, khto maĭsterno kombіnuie na shakhovіĭ doshtsі, prorakhuvaty napered khody v realʹnomu zhyttі, de proty tebe hraie bezzhalіsna dolia, a tsіna odnіieї pomylky — patova sytuatsіia, z iakoї hodі znaĭty vykhіd?.. TSia knyzhka — nove vydannia vіdomoho detektyvu Oleksіia Volkova. Okrіm bahatʹokh romanіv, iakymy zachytuiutʹsia shanuvalʹnyky tsʹoho zhanru, v aktyvі avtora — peremohy u naĭprestyzhnіshykh lіteraturnykh konkursakh rіznykh rokіv, zokrema ĭ holovnyĭ pryz «Hrand Koronatsії» 2021 roku za іstorychnyĭ roman «Vіdkynutі Bohom».</t>
  </si>
  <si>
    <t xml:space="preserve">Mertvі kvіty (Detektyvna agentsіia VO) </t>
  </si>
  <si>
    <t>Слід на воді (Детективна аґенція ВО)</t>
  </si>
  <si>
    <t>Пів року тривають розшуки зниклого безвісти відомого письменника Андріяна Чумака. Група зацікавлених осіб залучає до розшуку колишнього кримінального експерта, створивши для цього приватну детективну агенцію. Та кожний прорив у розслідуванні виявляється «булькою», усі нові версії розчиняються, наче сліди на воді, а новоявлений детектив щодалі більше розуміє: він найнятий на роль цапа-відбувайла, адже на зникненні скандального письменника зав’язано надто багато проблем… Утім, герої Олексія Волкова завжди б’ються до кінця, тому й Анатолій Рибак, списаний свого часу системою як відпрацьований матеріал, готовий іти напролом, жертвувати всім у намаганні будь-що досягти мети. Ця книжка – нове видання відомого детективу Олексія Волкова. Окрім багатьох романів, якими зачитуються шанувальники цього жанру, в активі автора перемоги у найпрестижніших літературних конкурсах різних років, зокрема — головний приз «Гранд-Коронації слова» 2021 року за роман «Відкинуті Богом».</t>
  </si>
  <si>
    <t xml:space="preserve">Trail on the water (Detective Agency Vo) </t>
  </si>
  <si>
    <t>The search for the missing famous writer Andriyan Chumak has been going on for six months. A group of interested parties involves a former criminal expert in the search, creating a private detective agency for this purpose. But every breakthrough in the investigation turns out to be a&amp;quot_ bubble&amp;quot_, all new versions dissolve like footprints on water, and the new detective understands more and more: he is hired to play the role of a scapegoat, because there are too many problems tied to the disappearance of the scandalous writer.however, Alexey Volkov's heroes always fight to the end, so Anatoly Rybak, written off at the time by the system as spent material, is ready to go straight ahead, sacrifice everything in an attempt to achieve the goal at all costs. This book is a new edition of the famous detective Alexey Volkov. In addition to many novels read by fans of this genre, the author has won the most prestigious literary competitions of different years, in particular — the main prize of the &amp;quot_grand coronation of the word&amp;quot_ 2021 for the novel &amp;quot_rejected by God&amp;quot_.</t>
  </si>
  <si>
    <t>http://sentrumbookstore.com/upload/iblock/407/o1nvwdsznn9000fjkccojx0wesed53sf/9789661069403.jpg</t>
  </si>
  <si>
    <t>978-966-10-6940-3</t>
  </si>
  <si>
    <t>Pіv roku tryvaiutʹ rozshuky znykloho bezvіsty vіdomoho pysʹmennyka Andrіiana Chumaka. Hrupa zatsіkavlenykh osіb zaluchaie do rozshuku kolyshnʹoho krymіnalʹnoho eksperta, stvoryvshy dlia tsʹoho pryvatnu detektyvnu ahentsіiu. Ta kozhnyĭ proryv u rozslіduvannі vyiavliaietʹsia «bulʹkoiu», usі novі versії rozchyniaiutʹsia, nache slіdy na vodі, a novoiavlenyĭ detektyv shchodalі bіlʹshe rozumіie: vіn naĭniatyĭ na rolʹ tsapa-vіdbuvaĭla, adzhe na znyknennі skandalʹnoho pysʹmennyka zav’iazano nadto bahato problem… Utіm, heroї Oleksіia Volkova zavzhdy b’iutʹsia do kіntsia, tomu ĭ Anatolіĭ Rybak, spysanyĭ svoho chasu systemoiu iak vіdpratsʹovanyĭ materіal, hotovyĭ іty naprolom, zhertvuvaty vsіm u namahannі budʹ-shcho dosiahty mety. TSia knyzhka – nove vydannia vіdomoho detektyvu Oleksіia Volkova. Okrіm bahatʹokh romanіv, iakymy zachytuiutʹsia shanuvalʹnyky tsʹoho zhanru, v aktyvі avtora peremohy u naĭprestyzhnіshykh lіteraturnykh konkursakh rіznykh rokіv, zokrema — holovnyĭ pryz «Hrand-Koronatsії slova» 2021 roku za roman «Vіdkynutі Bohom».</t>
  </si>
  <si>
    <t xml:space="preserve">Slіd na vodі (Detektyvna agentsіia VO) </t>
  </si>
  <si>
    <t>Воллер, Роберт</t>
  </si>
  <si>
    <t>Мости округу Медісон (КУЛЬТREAD)</t>
  </si>
  <si>
    <t>Серія художньої літератури «КУЛЬТREAD» Рейтинг: Amazon - 4,6, Goodreads - 3,6 Закохайтеся в один із найпопулярніших романів усіх часів — легендарну історію кохання, яка стала улюбленим фільмом із Клінтом Іствудом та Меріл Стріп у головних ролях. Вона - дружина фермера і мати двох дітей. Він - самотній фотограф, який весь час мандрує світом і вважає себе за останнього ковбоя. Вони зустрілися цілком випадково і відразу зрозуміли, що шукали одне одного з давніх-давен. А знайшовши - розлучилися навік. Доля подарувала їм лише чотири дні, і за цей короткий час вони встигли прожити ціле життя, сповнене найяскравіших митей. 'Мости округу Медісон' - не просто любовний роман. Це історія людей, які з двох 'я' створили нову істоту 'ми' і відтоді вже не існували поза нею.</t>
  </si>
  <si>
    <t>КУЛЬТREAD</t>
  </si>
  <si>
    <t>Voller, Robert</t>
  </si>
  <si>
    <t xml:space="preserve">Madison County bridges (CULTREAD) </t>
  </si>
  <si>
    <t>Cult Fiction Series rating: Amazon-4.6, Goodreads — 3.6 fall in love with one of the most popular novels of all time-a legendary love story that became a favorite movie starring Clint Eastwood and Meryl Streep. She is a farmer's wife and mother of two children. He is a lone photographer who travels the world all the time and considers himself the last cowboy. They met quite by accident and immediately realized that they had been looking for each other for a long time. And when they found it, they parted forever. Fate gave them only four days, and in this short time they managed to live a whole life full of bright moments. Bridges of Madison County isn't just a romance novel. This is the story of people who, out of the two selves, created a new being, we, and have not existed outside of it since.</t>
  </si>
  <si>
    <t>http://sentrumbookstore.com/upload/iblock/654/gie2zvxb7tkdd1w4l10kg36002uvzzkf/9786171500044.jpg</t>
  </si>
  <si>
    <t>978-617-15-0004-4</t>
  </si>
  <si>
    <t>Serіia khudozhnʹoї lіteratury «KULʹTREAD» Reĭtynh: Amazon - 4,6, Goodreads - 3,6 Zakokhaĭtesia v odyn іz naĭpopuliarnіshykh romanіv usіkh chasіv — lehendarnu іstorіiu kokhannia, iaka stala uliublenym Fіlʹmom іz Klіntom Іstvudom ta Merіl Strіp u holovnykh roliakh. Vona - druzhyna Fermera і maty dvokh dіteĭ. Vіn - samotnіĭ FotohraF, iakyĭ vesʹ chas mandruie svіtom і vvazhaie sebe za ostannʹoho kovboia. Vony zustrіlysia tsіlkom vypadkovo і vіdrazu zrozumіly, shcho shukaly odne odnoho z davnіkh-daven. A znaĭshovshy - rozluchylysia navіk. Dolia podaruvala їm lyshe chotyry dnі, і za tseĭ korotkyĭ chas vony vstyhly prozhyty tsіle zhyttia, spovnene naĭiaskravіshykh myteĭ. 'Mosty okruhu Medіson' - ne prosto liubovnyĭ roman. TSe іstorіia liudeĭ, iakі z dvokh 'ia' stvoryly novu іstotu 'my' і vіdtodі vzhe ne іsnuvaly poza neiu.</t>
  </si>
  <si>
    <t xml:space="preserve">Mosty okruhu Medіson (KULʹTREAD) </t>
  </si>
  <si>
    <t>Family Leisure Club</t>
  </si>
  <si>
    <t>Klub Sіmeĭnoho Dozvіllia</t>
  </si>
  <si>
    <t>Волок, Людмила</t>
  </si>
  <si>
    <t>У житті Тіни все летить шкереберть. Завчасно повернувшись додому, вона застає чоловіка з коханкою. Як за рятівну соломинку жінка хапається за спогади про своє велике кохання - Артема. Тіна впевнена: зустріч із ним допоможе їй склеїти розбите серце. Однак життя підкидає нові негаразди: на роботі конфлікт із керівником обертається звільненням. Що ж, кожна проблема - це нова сходинка до успіху. Утриматися на плаву Тіні допомагають найкращі подруги та… Дмитро - той, хто одного разу вже врятував їй життя. Тіна не здогадується, що доля готує їй і приємний сюрприз - омріяну зустріч із Артемом. Від щастя її відділяє один крок. Бо щастя - це бути поруч із тим, кого любиш і хто гідний твоєї любові. Від авторки: Роман «Не сумуй:)» за жанром -романтична комедія, і це важливо: британські учені встановили прямий зв’язок між тривалістю жіночого життя та почуттям гумору. Книга наповнена веселощами. І у цій «обгортці», коли, здавалося б, так легко вирішуються всі проблеми! –насправді і криється великий секрет, який ми розуміємо лише з роками: жити треба легко. Легко – не означає легковажно, поверхово, байдуже… Жити легко –означає робити те, що любиш. Бути поруч з тими, кого любиш і хто гідний твоєї любові. Жити треба так, щоб було легко жити!</t>
  </si>
  <si>
    <t>Volok, Lyudmila</t>
  </si>
  <si>
    <t>Don't be sad</t>
  </si>
  <si>
    <t>Everything in Tina's life goes awry. Returning home in advance, she finds her husband with his mistress. As a saving straw, a woman grabs memories of her great love - Artem. Tina is sure that meeting him will help her glue her broken heart together. However, life throws up new troubles: at work, a conflict with the manager turns into dismissal. Well, every problem is a new step to success. Tina's best friends and Дмитро Dmitry - the one who once saved her life-help her stay afloat. Tina does not realize that fate is preparing her and a pleasant surprise - a long-awaited meeting with Artem. She is one step away from happiness. Because happiness is to be close to someone you love and who is worthy of your love. From the author: the novel &amp;quot_Don't be sad:)&amp;quot_ is a romantic comedy by genre, and this is important: British scientists have established a direct link between women's life expectancy and a sense of humor. The book is filled with fun. And in this &amp;quot_wrapper&amp;quot_, when, it would seem, all problems are so easily solved! - in fact, there is a big secret that we understand only over the years: you need to live easily. Easy doesn't mean frivolous, superficial, indifferent Жити living easy means doing what you love. Be close to those you love and who are worthy of your love. You need to live in such a way that it is easy to live!</t>
  </si>
  <si>
    <t>http://sentrumbookstore.com/upload/iblock/f73/l7oqj1sm1679xf47xa3pfplk1c3mw666/9786171500068.jpg</t>
  </si>
  <si>
    <t>978-617-15-0006-8</t>
  </si>
  <si>
    <t>U zhyttі Tіny vse letytʹ shkerebertʹ. Zavchasno povernuvshysʹ dodomu, vona zastaie cholovіka z kokhankoiu. IAk za riatіvnu solomynku zhіnka khapaietʹsia za spohady pro svoie velyke kokhannia - Artema. Tіna vpevnena: zustrіch іz nym dopomozhe їĭ skleїty rozbyte sertse. Odnak zhyttia pіdkydaie novі neharazdy: na robotі konFlіkt іz kerіvnykom obertaietʹsia zvіlʹnenniam. Shcho zh, kozhna problema - tse nova skhodynka do uspіkhu. Utrymatysia na plavu Tіnі dopomahaiutʹ naĭkrashchі podruhy ta… Dmytro - toĭ, khto odnoho razu vzhe vriatuvav їĭ zhyttia. Tіna ne zdohaduietʹsia, shcho dolia hotuie їĭ і pryiemnyĭ siurpryz - omrіianu zustrіch іz Artemom. Vіd shchastia її vіddіliaie odyn krok. Bo shchastia - tse buty poruch іz tym, koho liubysh і khto hіdnyĭ tvoieї liubovі. Vіd avtorky: Roman «Ne sumuĭ:)» za zhanrom -romantychna komedіia, і tse vazhlyvo: brytansʹkі uchenі vstanovyly priamyĭ zv’iazok mіzh tryvalіstiu zhіnochoho zhyttia ta pochuttiam humoru. Knyha napovnena veseloshchamy. І u tsіĭ «obhorttsі», koly, zdavalosia b, tak lehko vyrіshuiutʹsia vsі problemy! –naspravdі і kryietʹsia velykyĭ sekret, iakyĭ my rozumіiemo lyshe z rokamy: zhyty treba lehko. Lehko – ne oznachaie lehkovazhno, poverkhovo, baĭduzhe… Zhyty lehko –oznachaie robyty te, shcho liubysh. Buty poruch z tymy, koho liubysh і khto hіdnyĭ tvoieї liubovі. Zhyty treba tak, shchob bulo lehko zhyty!</t>
  </si>
  <si>
    <t>Volok, Liudmyla</t>
  </si>
  <si>
    <t>Ne sumuĭ</t>
  </si>
  <si>
    <t>Затуркана роботою та щоденними клопотами мати-одиначка Емі нарешті має можливість перепочити: колишній чоловік, який несподівано повертається в її життя після трирічної розлуки, пропонує подбати про дітей. Жінка пристає на пропозицію та їде з провінційної Пенсильванії до Нью-Йорка — міста, яке ніколи не спить. Попереду на неї чекає ціле літо без мамських справ і переживань. Емі змінює імідж, відвідує&amp;lt_br&amp;gt_ &amp;lt_br&amp;gt_ мистецькі заходи, ходить на побачення й урешті знайомиться з Деніелом. Нове кохання вже стукає у двері, та чи захоче жінка змінити все назавжди,чи повернеться до звичного життя?</t>
  </si>
  <si>
    <t>Overwhelmed by work and daily chores, single mother Amy finally has a chance to take a break: her ex-husband, who unexpectedly returns to her life after a three-year separation, offers to take care of the children. The woman accepts the offer and leaves provincial Pennsylvania for New York-a city that never sleeps. Ahead of her is a whole summer without mom's Affairs and worries. Amy changes her image, visits&amp;lt_br&amp;gt_ &amp;lt_br&amp;gt_ art events, goes on dates, and eventually meets Daniel. A new love is already knocking on the door, but will a woman want to change everything forever,will she return to her usual life?</t>
  </si>
  <si>
    <t>Zaturkana robotoiu ta shchodennimi klopotami mati-odinachka Emі nareshtі maє mozhlivіstʹ perepochiti: kolishnіĭ cholovіk, iakiĭ nespodіvano povertaєtʹsia v її zhittia pіslia trirіchnoї rozluki, proponuє podbati pro dіteĭ. Zhіnka pristaє na propozitsіiu ta їde z provіntsіĭnoї Pensilʹvanії do Nʹiu-Ĭorka — mіsta, iake nіkoli ne spitʹ. Poperedu na neї chekaє tsіle lіto bez mamsʹkikh sprav і perezhivanʹ. Emі zmіniuє іmіdzh, vіdvіduє&amp;lt_br&amp;gt_ &amp;lt_br&amp;gt_ mistetsʹkі zakhodi, khoditʹ na pobachennia ĭ ureshtі znaĭomitʹsia z Denіelom. Nove kokhannia vzhe stukaє u dverі, ta chi zakhoche zhіnka zmіniti vse nazavzhdi,chi povernetʹsia do zvichnogo zhittia?</t>
  </si>
  <si>
    <t>Шоколад. Книга 1</t>
  </si>
  <si>
    <t>Перевидання у новій обкладинці Видавництво КСД планує видати продовження серії: «The Lollipop Shoes», «Peaches for Monsieur le Cure», «The Strawberry Thief» У маленькому французькому містечку — карнавал. І саме в цей час у ньому з’являються дві дивні особи — доросла й дитина. Віана Роше та її дочка Анук приїхали, щоб подарувати мешканцям міста небачену досі розкіш — цукерню. Місцевий священик обурений і ставить парафіян перед вибором — церква або шоколад. Якби ж цукерки й шоколадки жінки, чиє волосся пахне вітрами далеких країв, не були такими смачними! Якби вона не вміла вгадувати, чого саме потребує кожен, хто заходить до її крамнички! Тоді у цьому містечку не сталося б стільки драматичних подій... Відкрийте для себе рецепти щастя від Джоан Гарріс. Пориньте у світ шоколадної магії, і ви зрозумієте, що навіть за допомогою солодощів можна змінити життя — звісно, якщо ви маєте добре серце та гарні наміри.</t>
  </si>
  <si>
    <t>Chocolate. Book 1</t>
  </si>
  <si>
    <t>Reissue in a new cover, KSD publishing house plans to publish a continuation of the series: &amp;quot_The Lollipop Shoes&amp;quot_, &amp;quot_Peaches for Monsieur le Cure&amp;quot_, &amp;quot_the Strawberry Thief&amp;quot_ in a small French town — carnival. And it is at this time that two strange faces appear in it — an adult and a child. Viana Roche and her daughter Anouk came to give the residents of the city an unprecedented luxury — pastry shop. The local priest is outraged and puts parishioners in front of a choice — church or chocolate. If only the sweets and chocolates of a woman whose hair smells like the winds of distant lands hadn't been so delicious! If only she hadn't been able to guess what exactly everyone who comes into her shop needs! Then there wouldn't have been so many dramatic events in this town... Discover recipes for happiness from Joan Harris. Immerse yourself in the world of chocolate magic, and you will understand that even with the help of sweets, you can change your life — of course, if you have a good heart and good intentions.</t>
  </si>
  <si>
    <t>http://sentrumbookstore.com/upload/iblock/3f0/fl3wu78nag8vmt3bx27l5kc9y217pttq/9786171299382.jpg</t>
  </si>
  <si>
    <t>978-617-12-9938-2</t>
  </si>
  <si>
    <t>Perevydannia u novіĭ obkladyntsі Vydavnytstvo KSD planuie vydaty prodovzhennia serії: «The Lollipop Shoes», «Peaches for Monsieur le Cure», «The Strawberry Thief» U malenʹkomu Frantsuzʹkomu mіstechku — karnaval. І same v tseĭ chas u nʹomu z’iavliaiutʹsia dvі dyvnі osoby — dorosla ĭ dytyna. Vіana Roshe ta її dochka Anuk pryїkhaly, shchob podaruvaty meshkantsiam mіsta nebachenu dosі rozkіsh — tsukerniu. Mіstsevyĭ sviashchenyk oburenyĭ і stavytʹ paraFіian pered vyborom — tserkva abo shokolad. IAkby zh tsukerky ĭ shokoladky zhіnky, chyie volossia pakhne vіtramy dalekykh kraїv, ne buly takymy smachnymy! IAkby vona ne vmіla vhaduvaty, choho same potrebuie kozhen, khto zakhodytʹ do її kramnychky! Todі u tsʹomu mіstechku ne stalosia b stіlʹky dramatychnykh podіĭ... Vіdkryĭte dlia sebe retsepty shchastia vіd Dzhoan Harrіs. Porynʹte u svіt shokoladnoї mahії, і vy zrozumіiete, shcho navіtʹ za dopomohoiu solodoshchіv mozhna zmіnyty zhyttia — zvіsno, iakshcho vy maiete dobre sertse ta harnі namіry.</t>
  </si>
  <si>
    <t>Harrіs, Dzhoan</t>
  </si>
  <si>
    <t>Shokolad. Knyha 1</t>
  </si>
  <si>
    <t>Геєр, Джорджет</t>
  </si>
  <si>
    <t>Тіні минулого</t>
  </si>
  <si>
    <t>Джорджет Геєр (1902–1974) — авторка понад п'ятдесяти історичних романів, одна з найвідоміших і улюблених серед англійців. Якщо після першого роману, «Чорного метелика», вона стала відомою, то другий роман, «Тіні минулого», вважають початком її справжньої письменницької кар’єри. Джастін Аластер, герцог Ейвонський, відомий своєю бездушністю, характером «як у самого диявола» і розпусним способом життя. Одного разу пізно ввечері він випадково, ради забави і давньої помсти купує собі просто посеред вулиці юного пажа, який так рятується від свого жорстокого брата-опікуна. Але ця випадкова затія стає доленосною. З деяких давніх таємниць вона зірве покров, комусь подарує несподіване щастя, а комусь пошле заслужену кару.</t>
  </si>
  <si>
    <t>Geyer, Georgette</t>
  </si>
  <si>
    <t>Shadows of the past</t>
  </si>
  <si>
    <t>Georgette Geyer (1902-1974) was the author of more than fifty historical novels, one of the most famous and beloved among the British. If after the first novel, &amp;quot_Black Butterfly&amp;quot_, she became famous, then the second novel, &amp;quot_Shadows of the past&amp;quot_, is considered the beginning of her real writing career. Justin Alastair, Duke of Avon, is known for his callousness, &amp;quot_like the devil himself&amp;quot_ character and depraved lifestyle. One late evening, he accidentally, for fun and long-standing revenge, buys himself a young page right in the middle of the street, who is so saved from his cruel Guardian brother. But this accidental venture becomes fateful. According to some ancient secrets, she will tear off the veil, give someone unexpected happiness, and send someone a well-deserved punishment.</t>
  </si>
  <si>
    <t>http://sentrumbookstore.com/upload/iblock/13e/jqooxp39bevligzqpp3vhkga1lmiy35g/9786176642626.jpg</t>
  </si>
  <si>
    <t>978-617-664-262-6</t>
  </si>
  <si>
    <t>Dzhordzhet Heier (1902–1974) — avtorka ponad p'iatdesiaty іstorychnykh romanіv, odna z naĭvіdomіshykh і uliublenykh sered anhlіĭtsіv. IAkshcho pіslia pershoho romanu, «Chornoho metelyka», vona stala vіdomoiu, to druhyĭ roman, «Tіnі mynuloho», vvazhaiutʹ pochatkom її spravzhnʹoї pysʹmennytsʹkoї kar’iery. Dzhastіn Alaster, hertsoh Eĭvonsʹkyĭ, vіdomyĭ svoieiu bezdushnіstiu, kharakterom «iak u samoho dyiavola» і rozpusnym sposobom zhyttia. Odnoho razu pіzno vvecherі vіn vypadkovo, rady zabavy і davnʹoї pomsty kupuie sobі prosto posered vulytsі iunoho pazha, iakyĭ tak riatuietʹsia vіd svoho zhorstokoho brata-opіkuna. Ale tsia vypadkova zatіia staie dolenosnoiu. Z deiakykh davnіkh taiemnytsʹ vona zіrve pokrov, komusʹ podaruie nespodіvane shchastia, a komusʹ poshle zasluzhenu karu.</t>
  </si>
  <si>
    <t>Heier, Dzhordzhet</t>
  </si>
  <si>
    <t>Tіnі mynuloho</t>
  </si>
  <si>
    <t>Astrolabe</t>
  </si>
  <si>
    <t>Astroliabіia</t>
  </si>
  <si>
    <t>The novel &amp;quot_Cactus&amp;quot_ is the story of a female Thorn who needs to keep everything under control. Susan Green is reserved and unsociable (not a very nice woman, to be honest). She just doesn't like being overly sensitive and emotional. Surprises? No, No, Susan doesn't need surprises. Best friend or love of your life? It's not up to her either. All these social connections are so time - and energy-consuming... is it worth it?</t>
  </si>
  <si>
    <t>Гейлі, Артур</t>
  </si>
  <si>
    <t>Аеропорт (КУЛЬТREAD)</t>
  </si>
  <si>
    <t>Серія художньої літератури «КУЛЬТREAD» Роман було екранізовано в 1970 році, в головних ролях –голлівудські зірки першої величини того часу. Десять номінацій на премію «Оскар», в тому числі за кращий фільм року. Генеральний директор Міжнародного аеропорту Лінкольна Мел Бейкерсфелд і не помітив, як увійшов у круте життєве піке. Негаразди вдома підсилилися негараздами на роботі: «Боїнг-707» застряг на одній зі злітних смуг. Тим часом Рейс Два «Транс Америка» починає набирати пасажирів. Пілот навіть не підозрює, що єдиною смугою для посадки є саме заблокована «Боїнгом». Але все це абсолютно нічого не важить, коли до аеропорту заходить чоловік, що запланував підірвати себе в одному з рейсів. Він уже поклав вибухівку до своєї валізки, він уже на борту літака… Відгук Несподівані повороти сюжету, яскраві персонажі. «Аеропорт» є одночасно реалістичним зображенням «авіаційних» буднів і захопливим, гостросюжетним романом про людські стосунки. Goodreads Про автора Артур Гейлі — Артур Гейлі — британський письменник, автор бестселерів, у яких майстерно поєднані детективна інтрига, напружений психологічний трилер і любовна лінія. Загальний наклад одинадцяти романів Гейлі сягнув 170 мільйонів примірників, деякі з романів було блискуче екранізовано, зокрема й «Аеропорт». Твори письменника перекладено 40 мовами, чотири романи визнано бестселерами № 1 за версією The New York Times.</t>
  </si>
  <si>
    <t>Haley, Arthur</t>
  </si>
  <si>
    <t xml:space="preserve">Airport (CULTREAD) </t>
  </si>
  <si>
    <t>The novel was adapted into a film in 1970, starring Hollywood stars of the first magnitude of that time. Ten Academy Award nominations, including Best Film of the year. Lincoln International Airport CEO Mel Bakersfeld didn't even notice how he entered the steep peak of life. Troubles at home were compounded by troubles at work: &amp;quot_Boeing-707&amp;quot_ got stuck on one of the runways. Meanwhile, Trans America Flight two is starting to recruit passengers. The pilot does not even suspect that the only Landing Lane is blocked by Boeing. But all this means absolutely nothing when a man enters the airport who planned to blow himself up on one of the flights. He has already put explosives in his suitcase, he is already on board the plane Відгук review unexpected plot twists, bright characters. &amp;quot_Airport &amp;quot_is both a realistic depiction of&amp;quot_ aviation &amp;quot_ everyday life and a fascinating, action-packed novel about human relationships. Goodreads about the author Arthur Haley-Arthur Haley is a British best-selling author who masterfully combines detective intrigue, a tense psychological thriller and a love line. The total circulation of Haley's eleven novels reached 170 million copies, some of which were brilliantly adapted into films, including &amp;quot_airport&amp;quot_. The writer's works have been translated into 40 languages, and four novels have been recognized as # 1 bestsellers by the New York Times.</t>
  </si>
  <si>
    <t>http://sentrumbookstore.com/upload/iblock/2b6/832ekauotojzb2zavsgmqubk7l708vmk/9786171500495.jpg</t>
  </si>
  <si>
    <t>978-617-15-0049-5</t>
  </si>
  <si>
    <t>Serіia khudozhnʹoї lіteratury «KULʹTREAD» Roman bulo ekranіzovano v 1970 rotsі, v holovnykh roliakh –hollіvudsʹkі zіrky pershoї velychyny toho chasu. Desiatʹ nomіnatsіĭ na premіiu «Oskar», v tomu chyslі za krashchyĭ Fіlʹm roku. Heneralʹnyĭ dyrektor Mіzhnarodnoho aeroportu Lіnkolʹna Mel BeĭkersFeld і ne pomіtyv, iak uvіĭshov u krute zhyttieve pіke. Neharazdy vdoma pіdsylylysia neharazdamy na robotі: «Boїnh-707» zastriah na odnіĭ zі zlіtnykh smuh. Tym chasom Reĭs Dva «Trans Ameryka» pochynaie nabyraty pasazhyrіv. Pіlot navіtʹ ne pіdozriuie, shcho iedynoiu smuhoiu dlia posadky ie same zablokovana «Boїnhom». Ale vse tse absoliutno nіchoho ne vazhytʹ, koly do aeroportu zakhodytʹ cholovіk, shcho zaplanuvav pіdіrvaty sebe v odnomu z reĭsіv. Vіn uzhe poklav vybukhіvku do svoieї valіzky, vіn uzhe na bortu lіtaka… Vіdhuk Nespodіvanі povoroty siuzhetu, iaskravі personazhі. «Aeroport» ie odnochasno realіstychnym zobrazhenniam «avіatsіĭnykh» budnіv і zakhoplyvym, hostrosiuzhetnym romanom pro liudsʹkі stosunky. Goodreads Pro avtora Artur Heĭlі — Artur Heĭlі — brytansʹkyĭ pysʹmennyk, avtor bestselerіv, u iakykh maĭsterno poiednanі detektyvna іntryha, napruzhenyĭ psykholohіchnyĭ tryler і liubovna lіnіia. Zahalʹnyĭ naklad odynadtsiaty romanіv Heĭlі siahnuv 170 mіlʹĭonіv prymіrnykіv, deiakі z romanіv bulo blyskuche ekranіzovano, zokrema ĭ «Aeroport». Tvory pysʹmennyka perekladeno 40 movamy, chotyry romany vyznano bestseleramy № 1 za versіieiu The New York Times.</t>
  </si>
  <si>
    <t>Heĭlі, Artur</t>
  </si>
  <si>
    <t xml:space="preserve">Aeroport (KULʹTREAD) </t>
  </si>
  <si>
    <t>Генна, Крістін</t>
  </si>
  <si>
    <t>Чотири вітри</t>
  </si>
  <si>
    <t>Все життя їй казали, що вона слабка й негарна. Все життя за нею доглядали, але не любили. Все життя вона вважала себе зайвою та поводилася тихо, як мишка, щоб не обтяжувати собою родину. Але одного дня все раптом змінилося, і Ельза опинилася в новому, невідомому їй світі. Їй довелося багато працювати, опиратися голоду та підтримувати близьких людей. Кров піонерів Дикого Заходу, що до часу тихо текла в жилах розніженої дівчини, в лиху годину далася взнаки. Виявилося, що Ельза не з тих, хто легко здається. Перо американської письменниці Крістін Генни належить людям, сильним духом, тим, хто перед лицем небезпеки не складає зброї, а виявляє найкращі риси свого характеру. Роман «Чотири вітри» — не виняток. Він надихає і кличе до боротьби з обставинами, з людським присудом, до боротьби за любов і світло. Ми самі не знаємо, на що здатні, аж доки доля змусить нас до опору.</t>
  </si>
  <si>
    <t>Genna, Kristin</t>
  </si>
  <si>
    <t>Four Winds</t>
  </si>
  <si>
    <t>All her life she was told that she was weak and ugly. All her life she was taken care of, but not loved. All her life, she considered herself superfluous and behaved as quietly as a mouse, so as not to burden her family. But one day everything suddenly changed, and Elsa found herself in a new, unknown world. She had to work hard, resist hunger, and support her loved ones. The blood of the pioneers of the Wild West, which until then had quietly flowed in the veins of an enraged girl, made itself felt in the hour of disaster. It turned out that Elsa is not one of those who easily give up. The pen of the American writer Kristin Henny belongs to people who are strong in spirit, those who do not lay down their weapons in the face of danger, but show the best traits of their character. The novel &amp;quot_Four Winds&amp;quot_ is no exception. It inspires and calls to fight against circumstances, with human judgment, to fight for love and light. We don't know what we're capable of until fate forces us to resist.</t>
  </si>
  <si>
    <t>http://sentrumbookstore.com/upload/iblock/f2e/yuxpktt1b5o05b31yl1ol7ib8cbtzk1k/9786178248659.jpg</t>
  </si>
  <si>
    <t>978-617-8248-65-9</t>
  </si>
  <si>
    <t>Vse zhyttia їĭ kazaly, shcho vona slabka ĭ neharna. Vse zhyttia za neiu dohliadaly, ale ne liubyly. Vse zhyttia vona vvazhala sebe zaĭvoiu ta povodylasia tykho, iak myshka, shchob ne obtiazhuvaty soboiu rodynu. Ale odnoho dnia vse raptom zmіnylosia, і Elʹza opynylasia v novomu, nevіdomomu їĭ svіtі. Ïĭ dovelosia bahato pratsiuvaty, opyratysia holodu ta pіdtrymuvaty blyzʹkykh liudeĭ. Krov pіonerіv Dykoho Zakhodu, shcho do chasu tykho tekla v zhylakh roznіzhenoї dіvchyny, v lykhu hodynu dalasia vznaky. Vyiavylosia, shcho Elʹza ne z tykh, khto lehko zdaietʹsia. Pero amerykansʹkoї pysʹmennytsі Krіstіn Henny nalezhytʹ liudiam, sylʹnym dukhom, tym, khto pered lytsem nebezpeky ne skladaie zbroї, a vyiavliaie naĭkrashchі rysy svoho kharakteru. Roman «Chotyry vіtry» — ne vyniatok. Vіn nadykhaie і klyche do borotʹby z obstavynamy, z liudsʹkym prysudom, do borotʹby za liubov і svіtlo. My samі ne znaiemo, na shcho zdatnі, azh doky dolia zmusytʹ nas do oporu.</t>
  </si>
  <si>
    <t>Henna, Krіstіn</t>
  </si>
  <si>
    <t>Chotyry vіtry</t>
  </si>
  <si>
    <t>Герберт, Браян_ Андерсон, Кевін</t>
  </si>
  <si>
    <t>Дюна. Дім Атрідів. Книга 1</t>
  </si>
  <si>
    <t>Ласкаво просимо до далекого майбутнього на пустельній планеті Арракіс, де Пардот Кайнс намагається розгадати її таємниці. Тим часом син імператора Елруда планує державний переворот. Восьмирічний раб Дункан Айдаго намагається втекти від своїх жорстоких господарів, а юнак на ім’я Лето Атрід розпочинає доленосну подорож. Ці несхожі одна на одну душі відступників скоро зійдуться в одній точці й дізнаються, що доля воліє, аби вони змінили саму суть історії.&amp;lt_br&amp;gt_Бестселер New York Times «Дюна: Дім Атрідів» вперше постає у форматі коміксу. Над адаптацією працювали Браян Герберт та Кевін Дж. Андерсон, які написали у співавторстві однойменний роман-приквел на основі чернеток творця «Дюни» Френка Герберта. Ілюстрував видання художник Дев Пременік (Paradiso). До видання «Дюна: Дім Атрідів. Книга 1» увійшли випуски №1– 4.</t>
  </si>
  <si>
    <t>Комікси Boom!</t>
  </si>
  <si>
    <t>Herbert, Brian_ Anderson, Kevin</t>
  </si>
  <si>
    <t>Dune. The House Of The Atrids. Book 1</t>
  </si>
  <si>
    <t>Welcome to the distant future on the desert planet Arrakis, where Pardot Caines tries to solve its mysteries. Meanwhile, the emperor's son Elrud is planning a coup d'etat. Eight-year-old slave Duncan Idago tries to escape from his cruel masters, and a young man named Leto Atrid begins a fateful journey. These dissimilar souls of apostates will soon come together at one point and learn that fate would prefer them to change the very essence of history.&amp;lt_br&amp;gt_The New York Times bestseller &amp;quot_Dune: House of Atrides&amp;quot_ appears for the first time in a comic book format. Brian Herbert and Kevin J. Smith worked on the adaptation. Anderson, who co-authored the prequel novel of the same name based on drafts by Dune creator Frank Herbert. The publication was illustrated by the artist Dev Premenik (Paradiso). To the publication &amp;quot_Dune: House of the Atreides. Book 1 &amp;quot_ includes issues # 1– 4.</t>
  </si>
  <si>
    <t>http://sentrumbookstore.com/upload/iblock/700/1588hrx48s7dhs8og6h3izwuo8m4rvhe/9786178280208.jpg</t>
  </si>
  <si>
    <t>978-617-8280-20-8</t>
  </si>
  <si>
    <t>Laskavo prosymo do dalekoho maĭbutnʹoho na pustelʹnіĭ planetі Arrakіs, de Pardot Kaĭns namahaietʹsia rozhadaty її taiemnytsі. Tym chasom syn іmperatora Elruda planuie derzhavnyĭ perevorot. Vosʹmyrіchnyĭ rab Dunkan Aĭdaho namahaietʹsia vtekty vіd svoїkh zhorstokykh hospodarіv, a iunak na іm’ia Leto Atrіd rozpochynaie dolenosnu podorozh. TSі neskhozhі odna na odnu dushі vіdstupnykіv skoro zіĭdutʹsia v odnіĭ tochtsі ĭ dіznaiutʹsia, shcho dolia volіie, aby vony zmіnyly samu sutʹ іstorії.&amp;lt_br&amp;gt_Bestseler New York Times «Diuna: Dіm Atrіdіv» vpershe postaie u Formatі komіksu. Nad adaptatsіieiu pratsiuvaly Braian Herbert ta Kevіn Dzh. Anderson, iakі napysaly u spіvavtorstvі odnoĭmennyĭ roman-prykvel na osnovі chernetok tvortsia «Diuny» Frenka Herberta. Іliustruvav vydannia khudozhnyk Dev Premenіk (Paradiso). Do vydannia «Diuna: Dіm Atrіdіv. Knyha 1» uvіĭshly vypusky №1– 4.</t>
  </si>
  <si>
    <t>Herbert, Braian_ Anderson, Kevіn</t>
  </si>
  <si>
    <t>Diuna. Dіm Atrіdіv. Knyha 1</t>
  </si>
  <si>
    <t>Дюна. Дім Атрідів. Книга 2</t>
  </si>
  <si>
    <t>Лето Атрід приносить звістку про бунт, що готується на Іксі. Очільники міста ухвалюють ризиковане рішення, здатне поставити під загрозу всю планету, а Кронпринц Шаддам плете інтриги, прагнучи всіх обіграти. Тим часом Пардот Кайнс починає поширювати свої утопічні уявлення про перетворення пустельної планети Дюни на квітучу оазу, хоча навіть у місцевих фрименів виникають сумніви щодо його мотивів та… здатності здійснити замислене. Бестселер New York Times «Дюна: Дім Атрідів» вперше постає у форматі коміксу. Над адаптацією працювали Браян Герберт та Кевін Дж. Андерсон, які написали у співавторстві однойменний роман-приквел на основі чернеток творця «Дюни» Френка Герберта. Ілюстрував видання художник Дев Пременік (Paradiso). До видання «Дюна: Дім Атрідів. Книга 2» увійшли випуски №5 – 8.</t>
  </si>
  <si>
    <t>Dune. The House Of The Atrids. Book 2</t>
  </si>
  <si>
    <t>Leto Atrid brings news of a riot being prepared on Xia. City leaders make a risky decision that can endanger the entire planet, and Crown Prince Shaddam weaves intrigues, trying to beat everyone. Meanwhile, Pardot Caines begins to spread his utopian ideas about turning the desert planet Dune into a blooming oasis, although even the local Freemen have doubts about his motives and здатності ability to carry out his plans. The New York Times bestseller &amp;quot_Dune: House of Atrides&amp;quot_ appears for the first time in a comic book format. Brian Herbert and Kevin J. Smith worked on the adaptation. Anderson, who co-authored the prequel novel of the same name based on drafts by Dune creator Frank Herbert. The publication was illustrated by the artist Dev Premenik (Paradiso). To the publication &amp;quot_Dune: House of the Atreides. Book 2 &amp;quot_ includes issues # 5 – 8.</t>
  </si>
  <si>
    <t>http://sentrumbookstore.com/upload/iblock/518/x5gqgxukl1hzn4i0mdf89q9u563ig4hp/9786178280024.jpg</t>
  </si>
  <si>
    <t>978-966-917-822-0</t>
  </si>
  <si>
    <t>Leto Atrіd prinositʹ zvіstku pro bunt, shcho gotuєtʹsia na Іksі. Ochіlʹniki mіsta ukhvaliuiutʹ rizikovane rіshennia, zdatne postaviti pіd zagrozu vsiu planetu, a Kronprints Shaddam plete іntrigi, pragnuchi vsіkh obіgrati. Tim chasom Pardot Kaĭns pochinaє poshiriuvati svoї utopіchnі uiavlennia pro peretvorennia pustelʹnoї planeti Diuni na kvіtuchu oazu, khocha navіtʹ u mіstsevikh frimenіv vinikaiutʹ sumnіvi shchodo ĭogo motivіv ta… zdatnostі zdіĭsniti zamislene. Bestseler New York Times «Diuna: Dіm Atrіdіv» vpershe postaє u formatі komіksu. Nad adaptatsієiu pratsiuvali Braian Gerbert ta Kevіn Dzh. Anderson, iakі napisali u spіvavtorstvі odnoĭmenniĭ roman-prikvel na osnovі chernetok tvortsia «Diuni» Frenka Gerberta. Іliustruvav vidannia khudozhnik Dev Premenіk (Paradiso). Do vidannia «Diuna: Dіm Atrіdіv. Kniga 2» uvіĭshli vipuski №5 – 8.</t>
  </si>
  <si>
    <t>Gerbert, Braian_ Anderson, Kevіn</t>
  </si>
  <si>
    <t>Diuna. Dіm Atrіdіv. Kniga 2</t>
  </si>
  <si>
    <t>Гримич, Марина</t>
  </si>
  <si>
    <t>Лара</t>
  </si>
  <si>
    <t>«Лара» – триквел до роману Марини Гримич «Клавка». Образ 26-річної головної героїні вже встиг полюбитися читачам. Завдяки їй вони занурюються в повсякдення Києва 1940-х років, зокрема тогочасної української письменницької спільноти, і водночас зацікавлено стежать за інтригою її приватного життя. У сиквелі – романі «Юра» – Клавка постає вже як мама студента фізичного факультету_ обоє потрапляють у круговерть непростих подій 1968 року, які відбуваються в літературному й університетському середовищах Києва, а любовна лінія, що почалася в першому романі, отримує розвиток. А Лара – це вже Клавчина внучка. Образ цієї обдарованої, але дуже своєрідної дівчинки розкривається, знову ж таки, через спостереження, переживання, роздуми Клавки, якій доводиться вести сімейний корабель крізь часи Чорнобильської катастрофи. Лара – донька Юри і кримської татарки, і їй у романі випаде зробити свій перший серйозний вибір. Муситиме вона й зорієнтуватися в пікантній ситуації «дежавю» навколо любовної інтриги, яка склалася ще в «Клавці» і продовжилася в «Юрі».</t>
  </si>
  <si>
    <t>Нора-Друк</t>
  </si>
  <si>
    <t>Grimich, Marina</t>
  </si>
  <si>
    <t>Lara</t>
  </si>
  <si>
    <t>&amp;quot_Lara &amp;quot_is a triquel to Marina Grimich's novel&amp;quot_Klavka&amp;quot_. The image of the 26-year-old main character has already managed to fall in love with readers. Thanks to her, they plunge into the everyday life of Kiev in the 1940s, in particular the then Ukrainian writing community, and at the same time follow the intrigue of her private life with interest. In the sequel – novel &amp;quot_Yura&amp;quot_ – Klavka appears as the mother of a physics student_ both fall into the cycle of difficult events of 1968, which take place in the literary and university environment of Kiev, and the love line that began in the first novel is developed. And Lara is already Klavchina's granddaughter. The image of this gifted, but very peculiar girl is revealed, again, through the observations, experiences, reflections of Klavka, who has to lead a family ship through the Times of the Chernobyl disaster. Lara is the daughter of Yura and a Crimean Tatar woman, and she will have to make her first serious choice in the novel. She will also have to navigate the piquant situation of &amp;quot_deja vu&amp;quot_ around the love affair that developed in &amp;quot_Klavka&amp;quot_ and continued in &amp;quot_Yuri&amp;quot_.</t>
  </si>
  <si>
    <t>http://sentrumbookstore.com/upload/iblock/887/mya2sow2z2lro5ggxobw5brdby76jc0a/9789666880942.jpg</t>
  </si>
  <si>
    <t>978-966-688-094-2</t>
  </si>
  <si>
    <t>«Lara» – trykvel do romanu Maryny Hrymych «Klavka». Obraz 26-rіchnoї holovnoї heroїnі vzhe vstyh poliubytysia chytacham. Zavdiaky їĭ vony zanuriuiutʹsia v povsiakdennia Kyieva 1940-kh rokіv, zokrema tohochasnoї ukraїnsʹkoї pysʹmennytsʹkoї spіlʹnoty, і vodnochas zatsіkavleno stezhatʹ za іntryhoiu її pryvatnoho zhyttia. U sykvelі – romanі «IUra» – Klavka postaie vzhe iak mama studenta Fіzychnoho Fakulʹtetu_ oboie potrapliaiutʹ u kruhovertʹ neprostykh podіĭ 1968 roku, iakі vіdbuvaiutʹsia v lіteraturnomu ĭ unіversytetsʹkomu seredovyshchakh Kyieva, a liubovna lіnіia, shcho pochalasia v pershomu romanі, otrymuie rozvytok. A Lara – tse vzhe Klavchyna vnuchka. Obraz tsіieї obdarovanoї, ale duzhe svoierіdnoї dіvchynky rozkryvaietʹsia, znovu zh taky, cherez sposterezhennia, perezhyvannia, rozdumy Klavky, iakіĭ dovodytʹsia vesty sіmeĭnyĭ korabelʹ krіzʹ chasy Chornobylʹsʹkoї katastroFy. Lara – donʹka IUry і krymsʹkoї tatarky, і їĭ u romanі vypade zrobyty svіĭ pershyĭ serĭoznyĭ vybіr. Musytyme vona ĭ zorіientuvatysia v pіkantnіĭ sytuatsії «dezhaviu» navkolo liubovnoї іntryhy, iaka sklalasia shche v «Klavtsі» і prodovzhylasia v «IUrі».</t>
  </si>
  <si>
    <t>Hrymych, Maryna</t>
  </si>
  <si>
    <t>Nora-Druk</t>
  </si>
  <si>
    <t>Грузін, Юрій</t>
  </si>
  <si>
    <t>Себек</t>
  </si>
  <si>
    <t>Колоніальний Єгипет — місце для чудес і пригод. Він манить шукачів скарбів і різного штибу авантюристів. Колишнього військового британської армії капітана Ґріффіта втягують у таємничу експедицію, очолювану багатим баронетом і ексцентричною леді, яка знається на зброї і не зважає на вікторіанську етику. Боротися ця компанія буде не тільки з вибагливою єгипетською погодою, а і з невідомими могутніми супротивниками. Під час небезпечної подорожі з’ясується, що скарб, до якого прямує експедиція,— це не золото чи коштовності, а влада над світом. Ключ до цієї влади прихований у давньому храмі, а путь знають лише Втрачені — особлива раса, що навчилась непомітно співіснувати поряд з людьми. Міфологія, пригоди, справжня дружба, змови, засідки і бої — у такій яскравій обгортці автор подає історію, що змушує задуматися про сенс життя і людські цінності.</t>
  </si>
  <si>
    <t>Georgian, Yuri</t>
  </si>
  <si>
    <t>Sobek</t>
  </si>
  <si>
    <t>Colonial Egypt is a place of Wonder and adventure. It attracts treasure hunters and various kinds of adventurers. Former British Army Soldier Captain Griffith is drawn into a mysterious expedition led by a rich baronet and an eccentric lady who knows a lot about weapons and does not pay attention to Victorian ethics. This company will fight not only with the fastidious Egyptian weather, but also with unknown powerful opponents. During a dangerous journey, it turns out that the treasure to which the expedition is heading is not gold or jewelry, but power over the world. The key to this power is hidden in an ancient temple, and only The Lost know the way — a special race that has learned to coexist imperceptibly with people. Mythology, adventures, true friendship, conspiracies, ambushes and battles — in such a bright wrapper, the author presents a story that makes you think about the meaning of life and human values.</t>
  </si>
  <si>
    <t>http://sentrumbookstore.com/upload/iblock/363/wsy957rdgksylswys19fvejxj170i6of/9786175220672.jpg</t>
  </si>
  <si>
    <t>978-617-522-067-2</t>
  </si>
  <si>
    <t>Kolonіalʹnyĭ IEhypet — mіstse dlia chudes і pryhod. Vіn manytʹ shukachіv skarbіv і rіznoho shtybu avantiurystіv. Kolyshnʹoho vіĭsʹkovoho brytansʹkoї armії kapіtana GrіFFіta vtiahuiutʹ u taiemnychu ekspedytsіiu, ocholiuvanu bahatym baronetom і ekstsentrychnoiu ledі, iaka znaietʹsia na zbroї і ne zvazhaie na vіktorіansʹku etyku. Borotysia tsia kompanіia bude ne tіlʹky z vybahlyvoiu iehypetsʹkoiu pohodoiu, a і z nevіdomymy mohutnіmy suprotyvnykamy. Pіd chas nebezpechnoї podorozhі z’iasuietʹsia, shcho skarb, do iakoho priamuie ekspedytsіia,— tse ne zoloto chy koshtovnostі, a vlada nad svіtom. Kliuch do tsіieї vlady prykhovanyĭ u davnʹomu khramі, a putʹ znaiutʹ lyshe Vtrachenі — osoblyva rasa, shcho navchylasʹ nepomіtno spіvіsnuvaty poriad z liudʹmy. MіFolohіia, pryhody, spravzhnia druzhba, zmovy, zasіdky і boї — u takіĭ iaskravіĭ obhorttsі avtor podaie іstorіiu, shcho zmushuie zadumatysia pro sens zhyttia і liudsʹkі tsіnnostі.</t>
  </si>
  <si>
    <t>Hruzіn, IUrіĭ</t>
  </si>
  <si>
    <t>Sebek</t>
  </si>
  <si>
    <t>Гувер, Коллін</t>
  </si>
  <si>
    <t>Лейла</t>
  </si>
  <si>
    <t>Зустрівши Лейлу, Лідс одразу розуміє, що хоче бути з нею до кінця своїх днів — аж доки Лейла не опиняється на межі життя і смерті через раптовий замах на неї. Після довгих тижнів лікування Лейла відновлюється фізично, однак її ментальні шрами не гояться. Тепер це не та дівчина, в яку закохався Лідс. Щоб відновити колишні почуття, Лідс привозить Лейлу в мініготель, у якому вони познайомилися. Та не встигають вони переступити поріг, як Лейла починає витворяти щось геть дивне. І це тільки перша несподіванка… Лідс віддаляється від Лейли, але знаходить розраду у Віллов — ще одній гості мініготелю, з якою він має багато спільного. Вони швидко зближуються, Віллов зацікавлює Лідса все більше, і він вирішує допомогти дівчині знайти відповіді на її питання. Проте ці стосунки шкодять Лейлі… Незабаром Лідс усвідомлює: допомогти обом неможливо, тож йому доведеться обирати. Та якщо вибір виявиться хибним — це погубить їх усіх…</t>
  </si>
  <si>
    <t>Hoover, Colleen</t>
  </si>
  <si>
    <t>Leila</t>
  </si>
  <si>
    <t>When Leeds meets Leila, he immediately realizes that he wants to be with her for the rest of his life — until Leila is on the verge of life and death due to a sudden attempt on her life. After many weeks of treatment, Leila recovers physically, but her mental scars do not heal. Now this is not the girl Leeds fell in love with. To restore their former feelings, Leeds brings Leila to the mini-hotel where they met. But before they can cross the threshold, Leila starts doing something completely strange. And this is only the first surprise... Leeds moves away from Leila, but finds solace in the Villas — another guest of the mini-hotel, with whom he has a lot in common. They quickly get closer, Willow becomes more and more interested in Leeds, and he decides to help the girl find answers to her questions. However, this relationship harms Leila... Leeds soon realizes that it is impossible to help both of them, so he will have to choose. But if the choice turns out to be wrong, it will destroy them all…</t>
  </si>
  <si>
    <t>http://sentrumbookstore.com/upload/iblock/90d/z3kcfkme34fo1u02arbfg9s56w4b0qk3/9786178248949.jpg</t>
  </si>
  <si>
    <t>978-617-8248-94-9</t>
  </si>
  <si>
    <t>Zustrіvshy Leĭlu, Lіds odrazu rozumіie, shcho khoche buty z neiu do kіntsia svoїkh dnіv — azh doky Leĭla ne opyniaietʹsia na mezhі zhyttia і smertі cherez raptovyĭ zamakh na neї. Pіslia dovhykh tyzhnіv lіkuvannia Leĭla vіdnovliuietʹsia Fіzychno, odnak її mentalʹnі shramy ne hoiatʹsia. Teper tse ne ta dіvchyna, v iaku zakokhavsia Lіds. Shchob vіdnovyty kolyshnі pochuttia, Lіds pryvozytʹ Leĭlu v mіnіhotelʹ, u iakomu vony poznaĭomylysia. Ta ne vstyhaiutʹ vony perestupyty porіh, iak Leĭla pochynaie vytvoriaty shchosʹ hetʹ dyvne. І tse tіlʹky persha nespodіvanka… Lіds vіddaliaietʹsia vіd Leĭly, ale znakhodytʹ rozradu u Vіllov — shche odnіĭ hostі mіnіhoteliu, z iakoiu vіn maie bahato spіlʹnoho. Vony shvydko zblyzhuiutʹsia, Vіllov zatsіkavliuie Lіdsa vse bіlʹshe, і vіn vyrіshuie dopomohty dіvchynі znaĭty vіdpovіdі na її pytannia. Prote tsі stosunky shkodiatʹ Leĭlі… Nezabarom Lіds usvіdomliuie: dopomohty obom nemozhlyvo, tozh ĭomu dovedetʹsia obyraty. Ta iakshcho vybіr vyiavytʹsia khybnym — tse pohubytʹ їkh usіkh…</t>
  </si>
  <si>
    <t>Huver, Kollіn</t>
  </si>
  <si>
    <t>Leĭla</t>
  </si>
  <si>
    <t>Спогади про нього</t>
  </si>
  <si>
    <t>Відсидівши п’ять років у в’язниці за трагічну помилку, Кенна Ровен повертається в місто, де все й полетіло шкереберть, — і сподівається знову стати частиною життя своєї чотирирічної доньки. Однак відбудувати спалені мости Кенні не до снаги. Опікуни її доньки щосили пнуться не допустити Кенну до дівчинки. Єдиний, хто не закриває перед нею дверей — Леджер Ворд, власник місцевого бару. Він — одна з небагатьох ниточок, що веде до доньки Кенни… Між Леджером і Кенною спалахують почуття, та що сильніше вони розгораються, то більшають ризики: ніхто не має дізнатися про їхній зв’язок, адже надто багато стоїть на кону. Кенна мусить здобути прощення за минулі помилки, ставши на шлях зцілення і надії… «Спогади про нього» від авторки бестселерів Колін Гувер — відверта історія про вибір, відповідальність і любов, що долає всі перешкоди.</t>
  </si>
  <si>
    <t>Memories of him</t>
  </si>
  <si>
    <t>After serving five years in prison for a tragic mistake, Kenna Rowan returns to the city where everything went wrong — and hopes to become a part of her four-year-old daughter's life again. However, Kenny can't rebuild the burned bridges. Her daughter's guardians are struggling to keep Kenna away from the girl. The only one who doesn't close the door for her is Ledger Ward, the owner of a local bar. He is one of the few links leading to Kenna's daughter... there are feelings between Ledger and Kenna, and the more they flare up, the more risks there are: no one should know about their relationship, because there is too much at stake. Kenna must find forgiveness for past mistakes, taking the path of healing and hope... &amp;quot_memories of him&amp;quot_ by best — selling author Colin Hoover is a candid story about choice, responsibility and love that overcomes all obstacles.</t>
  </si>
  <si>
    <t>http://sentrumbookstore.com/upload/iblock/a0a/02afru4h7nc9j1j43f0pwxxgokjy2g5l/9786178248871.jpg</t>
  </si>
  <si>
    <t>978-617-8248-87-1</t>
  </si>
  <si>
    <t>Vіdsydіvshy p’iatʹ rokіv u v’iaznytsі za trahіchnu pomylku, Kenna Roven povertaietʹsia v mіsto, de vse ĭ poletіlo shkerebertʹ, — і spodіvaietʹsia znovu staty chastynoiu zhyttia svoieї chotyryrіchnoї donʹky. Odnak vіdbuduvaty spalenі mosty Kennі ne do snahy. Opіkuny її donʹky shchosyly pnutʹsia ne dopustyty Kennu do dіvchynky. IEdynyĭ, khto ne zakryvaie pered neiu dvereĭ — Ledzher Vord, vlasnyk mіstsevoho baru. Vіn — odna z nebahatʹokh nytochok, shcho vede do donʹky Kenny… Mіzh Ledzherom і Kennoiu spalakhuiutʹ pochuttia, ta shcho sylʹnіshe vony rozhoraiutʹsia, to bіlʹshaiutʹ ryzyky: nіkhto ne maie dіznatysia pro їkhnіĭ zv’iazok, adzhe nadto bahato stoїtʹ na konu. Kenna musytʹ zdobuty proshchennia za mynulі pomylky, stavshy na shliakh ztsіlennia і nadії… «Spohady pro nʹoho» vіd avtorky bestselerіv Kolіn Huver — vіdverta іstorіia pro vybіr, vіdpovіdalʹnіstʹ і liubov, shcho dolaie vsі pereshkody.</t>
  </si>
  <si>
    <t>Spohady pro nʹoho</t>
  </si>
  <si>
    <t>Ґейман, Ніл</t>
  </si>
  <si>
    <t>Дим і дзеркала. Короткі оповідання та ілюзії</t>
  </si>
  <si>
    <t>Це по-справжньому особлива збірка малих літературних форм від автора бестселерів 'Американські боги', 'Кораліна', 'Небудь-де', 'Зоряний пил' та інших - Ніла Ґеймана. У ній майстерно і часом несподівано переплетені фантастичні світи і прозаїчна реальність, хтивість та платонічне обожнювання, мінливість людського життя і столітня незмінність людських же слабкостей, дитяча наївність та дорослий цинізм, 'біла' поезія та моторошні казки - такі собі сплески ідей у затуманених дзеркалах свідомості. 'Дим і Дзеркала' - це своєрідна некваплива та довірлива бесіда з цікавим і мудрим співрозмовником, який знає безліч історій і готовий щедро ділитися ними. І дружня порада - в жодному разі не пропускайте передмову.</t>
  </si>
  <si>
    <t>Світ Ніла Ґеймана</t>
  </si>
  <si>
    <t>Gaiman, Neil</t>
  </si>
  <si>
    <t>Smoke and mirrors. Short stories and illusions</t>
  </si>
  <si>
    <t>This is a truly special collection of small literary forms from the best-selling author of &amp;quot_American Gods&amp;quot_, &amp;quot_Coraline&amp;quot_, &amp;quot_ever - de&amp;quot_, &amp;quot_Stardust&amp;quot_ and others-Neil Gaiman. It expertly and sometimes unexpectedly intertwines fantastic worlds and prosaic reality, voluptuousness and platonic adoration, the changeability of human life and the centuries - old immutability of human weaknesses, childish naivety and adult cynicism, &amp;quot_White&amp;quot_ poetry and creepy fairy tales-such bursts of ideas in the clouded mirrors of consciousness. &amp;quot_Smoke and Mirrors&amp;quot_ is a kind of unhurried and trusting conversation with an interesting and wise interlocutor who knows a lot of stories and is ready to share them generously. And friendly advice-in any case, do not miss the preface.</t>
  </si>
  <si>
    <t>http://sentrumbookstore.com/upload/iblock/957/o46g8nl3vnaokee4r4eapo2x861p19kn/9789669487698.jpg</t>
  </si>
  <si>
    <t>978-966-948-769-8</t>
  </si>
  <si>
    <t>TSe po-spravzhnʹomu osoblyva zbіrka malykh lіteraturnykh Form vіd avtora bestselerіv 'Amerykansʹkі bohy', 'Koralіna', 'Nebudʹ-de', 'Zorianyĭ pyl' ta іnshykh - Nіla Geĭmana. U nіĭ maĭsterno і chasom nespodіvano perepletenі Fantastychnі svіty і prozaїchna realʹnіstʹ, khtyvіstʹ ta platonіchne obozhniuvannia, mіnlyvіstʹ liudsʹkoho zhyttia і stolіtnia nezmіnnіstʹ liudsʹkykh zhe slabkosteĭ, dytiacha naїvnіstʹ ta doroslyĭ tsynіzm, 'bіla' poezіia ta motoroshnі kazky - takі sobі splesky іdeĭ u zatumanenykh dzerkalakh svіdomostі. 'Dym і Dzerkala' - tse svoierіdna nekvaplyva ta dovіrlyva besіda z tsіkavym і mudrym spіvrozmovnykom, iakyĭ znaie bezlіch іstorіĭ і hotovyĭ shchedro dіlytysia nymy. І druzhnia porada - v zhodnomu razі ne propuskaĭte peredmovu.</t>
  </si>
  <si>
    <t>Geĭman, Nіl</t>
  </si>
  <si>
    <t>Dym і dzerkala. Korotkі opovіdannia ta іliuzії</t>
  </si>
  <si>
    <t>KM-Buks</t>
  </si>
  <si>
    <t>Ґілберт, Елізабет</t>
  </si>
  <si>
    <t>Я згодна. Як одна жінка, яка не вірила у шлюб, таки вийшла заміж</t>
  </si>
  <si>
    <t>«Я згодна. Як одна жінка, яка не вірила у шлюб, таки вийшла заміж» — це захоплива мандрівка-дослідження, у якій Елізабет Ґілберт із притаманною їй відвертістю, вдумливістю та гумором шукає для себе відповіді на одвічні питання про стосунки, намагаючись змиритися зі складним інститутом шлюбу. Чи не вимагаємо ми занадто багато від кохання, обтяжуючи його надмірними сподіваннями? Як так стається, що сімейне життя зазвичай перетворюється на важку працю? Чому в сучасному світі, де формальності вже не настільки важливі, ми й далі відчайдушно хочемо мати той штамп у паспорті? Часом відповіді, які знаходить авторка, досить несподівані й неоднозначні, часом породжують багато наступних запитань, а часом — не такі романтичні або навіть очевидні, як можна було б припустити. Та попри це, одна жінка, яка не вірила в шлюб, таки погоджується одружитися!</t>
  </si>
  <si>
    <t>Художня література</t>
  </si>
  <si>
    <t>I agree. How one woman who didn't believe in marriage got married</t>
  </si>
  <si>
    <t>&amp;quot_I agree. How one woman who didn't believe in marriage got married&amp;quot_ is a fascinating journey — study in which Elizabeth Gilbert, with her inherent frankness, thoughtfulness and humor, seeks answers to eternal questions about relationships, trying to come to terms with the complex institution of marriage. Don't we demand too much from Love, burdening it with excessive expectations? How does it happen that family life usually turns into hard work? Why in the modern world, where formalities are no longer so important, do we continue to desperately want to have that stamp in our passport? Sometimes the answers that the author finds are quite unexpected and ambiguous, sometimes they give rise to many subsequent questions, and sometimes they are not as romantic or even obvious as one might assume. But despite this, one woman who did not believe in marriage, still agrees to get married!</t>
  </si>
  <si>
    <t>http://sentrumbookstore.com/upload/iblock/73c/rsjau9neudh3wmyqcdp7qog308d71kai/9789664480939.jpg</t>
  </si>
  <si>
    <t>978-966-448-093-9</t>
  </si>
  <si>
    <t>«IA zhodna. IAk odna zhіnka, iaka ne vіryla u shliub, taky vyĭshla zamіzh» — tse zakhoplyva mandrіvka-doslіdzhennia, u iakіĭ Elіzabet Gіlbert іz prytamannoiu їĭ vіdvertіstiu, vdumlyvіstiu ta humorom shukaie dlia sebe vіdpovіdі na odvіchnі pytannia pro stosunky, namahaiuchysʹ zmyrytysia zі skladnym іnstytutom shliubu. Chy ne vymahaiemo my zanadto bahato vіd kokhannia, obtiazhuiuchy ĭoho nadmіrnymy spodіvanniamy? IAk tak staietʹsia, shcho sіmeĭne zhyttia zazvychaĭ peretvoriuietʹsia na vazhku pratsiu? Chomu v suchasnomu svіtі, de Formalʹnostі vzhe ne nastіlʹky vazhlyvі, my ĭ dalі vіdchaĭdushno khochemo maty toĭ shtamp u pasportі? Chasom vіdpovіdі, iakі znakhodytʹ avtorka, dosytʹ nespodіvanі ĭ neodnoznachnі, chasom porodzhuiutʹ bahato nastupnykh zapytanʹ, a chasom — ne takі romantychnі abo navіtʹ ochevydnі, iak mozhna bulo b prypustyty. Ta popry tse, odna zhіnka, iaka ne vіryla v shliub, taky pohodzhuietʹsia odruzhytysia!</t>
  </si>
  <si>
    <t>IA zhodna. IAk odna zhіnka, iaka ne vіryla u shliub, taky vyĭshla zamіzh</t>
  </si>
  <si>
    <t>&amp;quot_Heavy Monday&amp;quot_ is undoubtedly the best novel by Sanjay Gupta, a well-known American neurosurgeon and journalist, regular medical columnist for CNN. The book became a superbestseller and was widely recognized in many countries. Five surgeons, each with a bright, distinctive and strong personality, are fighting a daily battle with death in one of the largest hospitals in the United States. And at six on Monday morning comes The &amp;quot_X — hour&amp;quot_— this is the time of a General Hospital conference, which analyzes the inevitable mistakes and mistakes of doctors, because they, like each of us, are just people with all their weaknesses, ambitions, confused feelings and problems. Based on the novel &amp;quot_heavy Monday&amp;quot_ in 2013, a drama series of the same name was made in the United States, produced and written by eleven Emmy Award winner David E. Kelly, creator of the series &amp;quot_Chicago Hope&amp;quot_, &amp;quot_Boston lawyers&amp;quot_ and &amp;quot_Ellie McBeal&amp;quot_.</t>
  </si>
  <si>
    <t>The Last Great American Novel of the twentieth century, a world bestseller and a recognized masterpiece of the living classic Don DeLillo. A unique result of the era and the author's version of the history of the United States in the 1950s and 1990s. In the pages of this truly all-encompassing epic, you will meet the Black Cotter family, the manager of a garbage disposal company Nick Shay, the artist Clara Sachs, the Catholic sister Edgar, the graffiti artist Ismael Munez (&amp;quot_The Moonshiner&amp;quot_), the stand-up comedian Lenny Bruce, the director of the FBI J. R. R. Tolkien. Edgar Hoover and many others. Each of them has their own problems and dreams. Their stories, intricately intertwined around the wanderings of a baseball, create a special world that functions according to its own laws. A brilliant novel about garbage, nuclear weapons, sports, art and politics.</t>
  </si>
  <si>
    <t>Жереб</t>
  </si>
  <si>
    <t>Обидва вони — давні друзі. Але проблема в тому, що один із них — начальник міської поліції, а другий — слідчий, який через важке поранення, отримане під час стрілянини в найпрестижнішому готелі, відсторонений від справ. А між тим, майбутнє обох героїв зараз цілком залежить від розкриття саме цієї трагедії, що, на перший погляд, виглядає стовідсотковим «глухарем»… Новий роман Василя Добрянського, визнаного майстра кримінальної прози, сповнений загадок, напруги та яскравих психологічних деталей, а примхливий сюжет здатен завести в глухий кут навіть досвідченого читача «поліцейських трилерів».</t>
  </si>
  <si>
    <t>Zhereb</t>
  </si>
  <si>
    <t>They are both old friends. But the problem is that one of them is the head of the city police, and the second is an investigator who, due to a serious wound received during a shooting in a prestigious hotel, is suspended from business. Meanwhile, the future of both characters now depends entirely on the disclosure of this tragedy, which, at first glance, looks one hundred percent &amp;quot_Capercaillie&amp;quot_. the new novel by Vasily Dobryansky, a recognized Master of criminal prose, is full of riddles, tension and vivid psychological details, and the capricious plot can lead to a dead end even for an experienced reader of &amp;quot_police thrillers&amp;quot_.</t>
  </si>
  <si>
    <t>http://sentrumbookstore.com/upload/iblock/564/ml1z1hhpi3lhlimp59lovw90c1oxsmk0/9786175220832.jpg</t>
  </si>
  <si>
    <t>978-617-522-083-2</t>
  </si>
  <si>
    <t>Obydva vony — davnі druzі. Ale problema v tomu, shcho odyn іz nykh — nachalʹnyk mіsʹkoї polіtsії, a druhyĭ — slіdchyĭ, iakyĭ cherez vazhke poranennia, otrymane pіd chas strіlianyny v naĭprestyzhnіshomu hotelі, vіdstoronenyĭ vіd sprav. A mіzh tym, maĭbutnie obokh heroїv zaraz tsіlkom zalezhytʹ vіd rozkryttia same tsіieї trahedії, shcho, na pershyĭ pohliad, vyhliadaie stovіdsotkovym «hlukharem»… Novyĭ roman Vasylia Dobriansʹkoho, vyznanoho maĭstra krymіnalʹnoї prozy, spovnenyĭ zahadok, napruhy ta iaskravykh psykholohіchnykh detaleĭ, a prymkhlyvyĭ siuzhet zdaten zavesty v hlukhyĭ kut navіtʹ dosvіdchenoho chytacha «polіtseĭsʹkykh trylerіv».</t>
  </si>
  <si>
    <t>Dobriansʹkyĭ, Vasylʹ</t>
  </si>
  <si>
    <t>Ніхто не скаже «Прощавай! »</t>
  </si>
  <si>
    <t>Події історико-пригодницького роману Василя Добрянського відбуваються в листопаді 1918 року — після підписання Комп’єнського перемир’я. Країни Антанти змушують Німеччину вивести її війська з України, й уряд гетьмана Скоропадського залишається сам на сам із більшовистськими бандами і монархічними рухами. Саме у цей час до каплиці на київській вулиці Інститутській, поруч із якою розміщувався гетьманський штаб, уночі хтось підкидає труп босого штабс-капітана. На пальці його ноги бирка з написом: «Власність гетьмана Скоропадського»…. Дивний «подарунок» гостро непокоїть оточення гетьмана та його розвідувальні служби, бо геть невідомо, що ховається за цією зухвалою акцією…Політичні ігрища, протистояння розвідслужб західних держав, кримінальний світ тогочасного Києва, жорстокі злочини заради амбіцій, таємні заколоти, зрада в оточенні гетьмана… Певно, тільки колишній капітан київської поліції, досвідчений слідчий Клим Жеграй у змозі розібратися у цьому найзаплутанішому павутинні.</t>
  </si>
  <si>
    <t>No one will say goodbye! »</t>
  </si>
  <si>
    <t>The events of Vasyl Dobryansky's historical and adventure novel take place in November 1918 — after the signing of the armistice of Compiegne. the Entente countries Force Germany to withdraw its troops from Ukraine, and the government of Hetman Skoropadsky is left alone with Bolshevist gangs and monarchical movements. It is at this time that someone throws the corpse of a barefoot staff captain into the chapel on Kievskaya Street, next to which the Hetman's headquarters was located, at night. On his toe is a tag with the inscription: &amp;quot_property of Hetman Skoropadsky&amp;quot_.... The strange &amp;quot_gift&amp;quot_ is acutely disturbing to the Hetman's entourage and his intelligence services, because it is completely unknown what is hidden behind this audacious action...political games, opposition of the intelligence services of Western states, the criminal world of Kiev at that time, cruel crimes for the sake of ambition, secret uprisings, betrayal in the Hetman's entourage.probably, only the former captain of the Kiev Police, experienced investigator Klim Zhegray is able to understand this tangled web.</t>
  </si>
  <si>
    <t>http://sentrumbookstore.com/upload/iblock/d42/nl0w2vvol2r7vad9wv5c527ufpayhsge/9786175221143.jpg</t>
  </si>
  <si>
    <t>978-617-522-114-3</t>
  </si>
  <si>
    <t>Podії іstoryko-pryhodnytsʹkoho romanu Vasylia Dobriansʹkoho vіdbuvaiutʹsia v lystopadі 1918 roku — pіslia pіdpysannia Komp’iensʹkoho peremyr’ia. Kraїny Antanty zmushuiutʹ Nіmechchynu vyvesty її vіĭsʹka z Ukraїny, ĭ uriad hetʹmana Skoropadsʹkoho zalyshaietʹsia sam na sam іz bіlʹshovystsʹkymy bandamy і monarkhіchnymy rukhamy. Same u tseĭ chas do kaplytsі na kyїvsʹkіĭ vulytsі Іnstytutsʹkіĭ, poruch іz iakoiu rozmіshchuvavsia hetʹmansʹkyĭ shtab, unochі khtosʹ pіdkydaie trup bosoho shtabs-kapіtana. Na palʹtsі ĭoho nohy byrka z napysom: «Vlasnіstʹ hetʹmana Skoropadsʹkoho»…. Dyvnyĭ «podarunok» hostro nepokoїtʹ otochennia hetʹmana ta ĭoho rozvіduvalʹnі sluzhby, bo hetʹ nevіdomo, shcho khovaietʹsia za tsіieiu zukhvaloiu aktsіieiu…Polіtychnі іhryshcha, protystoiannia rozvіdsluzhb zakhіdnykh derzhav, krymіnalʹnyĭ svіt tohochasnoho Kyieva, zhorstokі zlochyny zarady ambіtsіĭ, taiemnі zakoloty, zrada v otochennі hetʹmana… Pevno, tіlʹky kolyshnіĭ kapіtan kyїvsʹkoї polіtsії, dosvіdchenyĭ slіdchyĭ Klym Zhehraĭ u zmozі rozіbratysia u tsʹomu naĭzaplutanіshomu pavutynnі.</t>
  </si>
  <si>
    <t>Nіkhto ne skazhe «Proshchavaĭ! »</t>
  </si>
  <si>
    <t>Довгопол, Наталія</t>
  </si>
  <si>
    <t>Куба-якої-не-було</t>
  </si>
  <si>
    <t>Тамара — медсестра в Київському госпіталі. Улітку 1962-го у складі радянського контингенту вона вирушає на роботу в «одну з соціалістичних країн». Навіть капітан корабля не знає фінального пункту призначення, аж доки судно не скеровують у таємничо-тропічну й безсумнівно дружню Кубу. Однак таке позитивне уявлення виявляється оманливим, екзотичність — непривітною, а атмосфера переможної революції — не такою вже й радісною. Саме за таких обставин жінці доводиться шукати й утверджувати себе. А згодом — ще й боротися за пам’ять: свою і про себе.</t>
  </si>
  <si>
    <t>Наші 20-ті</t>
  </si>
  <si>
    <t>Dovgopol, Natalia</t>
  </si>
  <si>
    <t>Cuba-which-wasn't-there</t>
  </si>
  <si>
    <t>Tamara is a nurse in a Kiev hospital. In the summer of 1962, as part of the Soviet contingent, she went to work in &amp;quot_one of the socialist countries&amp;quot_. Even the captain of the ship does not know the final destination until the ship is sent to a mysterious tropical and undoubtedly friendly Cuba. However, such a positive view turns out to be deceptive, the exoticism is unfriendly, and the atmosphere of a victorious revolution is not so joyful. It is under such circumstances that a woman has to search for and assert herself. And then-also fight for the memory: your own and about yourself.</t>
  </si>
  <si>
    <t>http://sentrumbookstore.com/upload/iblock/8c3/7nvllfesvw7y9k6of4eiwo1vj2y6y9q9/9786175695128.jpg</t>
  </si>
  <si>
    <t>978-617-569-512-8</t>
  </si>
  <si>
    <t>Tamara — medsestra v Kyїvsʹkomu hospіtalі. Ulіtku 1962-ho u skladі radiansʹkoho kontynhentu vona vyrushaie na robotu v «odnu z sotsіalіstychnykh kraїn». Navіtʹ kapіtan korablia ne znaie Fіnalʹnoho punktu pryznachennia, azh doky sudno ne skerovuiutʹ u taiemnycho-tropіchnu ĭ bezsumnіvno druzhniu Kubu. Odnak take pozytyvne uiavlennia vyiavliaietʹsia omanlyvym, ekzotychnіstʹ — nepryvіtnoiu, a atmosFera peremozhnoї revoliutsії — ne takoiu vzhe ĭ radіsnoiu. Same za takykh obstavyn zhіntsі dovodytʹsia shukaty ĭ utverdzhuvaty sebe. A zhodom — shche ĭ borotysia za pam’iatʹ: svoiu і pro sebe.</t>
  </si>
  <si>
    <t>Dovhopol, Natalіia</t>
  </si>
  <si>
    <t>Kuba-iakoї-ne-bulo</t>
  </si>
  <si>
    <t>Домонтович, Віктор</t>
  </si>
  <si>
    <t>Без ґрунту</t>
  </si>
  <si>
    <t>Віктор Домонтович — літературний псевдонім українського письменника, історика й археолога В. Петрова (1894—1969). «Доктор із парадоксом», як його називав Микола Зеров, був майстром інтелектуальної прози, а ще він був талановитим ученим, ерудитом і… радянським розвідником. Життя Домонтовича приховує чимало таємниць і могло б стати блискучим сюжетом біографічного роману. Тим цікавіше читати його твори, що захоплюють перипетіями сюжету, нагнітанням настрою, інтеліґентною пікантністю, несподіваністю думки або фрази. «Без ґрунту» — найкращий роман Домонтовича, блискучий приклад інтелектуальної прози, в якому автор, розповідаючи про відрядження столичного мистецтвознавця, постаті великою мірою автобіографічної, до міста, де пройшло його дитинство, пише про трагічне безґрунтянство, коли люди втратили зв’язок із землею, з природою, із місцем свого народження і, нарешті, з Богом.</t>
  </si>
  <si>
    <t>Domontovich, Viktor</t>
  </si>
  <si>
    <t>Without soil</t>
  </si>
  <si>
    <t>Viktor Domontovich was the literary pseudonym of the Ukrainian writer, historian and archaeologist V. Petrov (1894-1969). &amp;quot_Doctor with a paradox,&amp;quot_ as Nikolai Zerov called him, was a master of intellectual prose, and he was also a talented scientist, polymath and радян a Soviet intelligence officer. Domontovich's life hides many secrets and could become a brilliant plot of a biographical novel. It is all the more interesting to read his works, which capture the twists and turns of the plot, pumping up the mood, intelligent piquancy, surprise of a thought or phrase. &amp;quot_Without soil&amp;quot_ is the Best Novel by Domontovich, a brilliant example of intellectual prose, in which the author, telling about the business trip of the capital's art critic, a largely autobiographical figure, to the city where he spent his childhood, writes about the tragic groundlessness when people lost touch with the earth, with nature, with the place of their birth and, finally, with God.</t>
  </si>
  <si>
    <t>http://sentrumbookstore.com/upload/iblock/7ac/1cehbnlycnig0i9d0k84hw8zyj9wzq2f/9786175512494.jpg</t>
  </si>
  <si>
    <t>978-617-551-249-4</t>
  </si>
  <si>
    <t>Vіktor Domontovych — lіteraturnyĭ psevdonіm ukraїnsʹkoho pysʹmennyka, іstoryka ĭ arkheoloha V. Petrova (1894—1969). «Doktor іz paradoksom», iak ĭoho nazyvav Mykola Zerov, buv maĭstrom іntelektualʹnoї prozy, a shche vіn buv talanovytym uchenym, erudytom і… radiansʹkym rozvіdnykom. Zhyttia Domontovycha prykhovuie chymalo taiemnytsʹ і mohlo b staty blyskuchym siuzhetom bіohraFіchnoho romanu. Tym tsіkavіshe chytaty ĭoho tvory, shcho zakhopliuiutʹ perypetіiamy siuzhetu, nahnіtanniam nastroiu, іntelіgentnoiu pіkantnіstiu, nespodіvanіstiu dumky abo Frazy. «Bez gruntu» — naĭkrashchyĭ roman Domontovycha, blyskuchyĭ pryklad іntelektualʹnoї prozy, v iakomu avtor, rozpovіdaiuchy pro vіdriadzhennia stolychnoho mystetstvoznavtsia, postatі velykoiu mіroiu avtobіohraFіchnoї, do mіsta, de proĭshlo ĭoho dytynstvo, pyshe pro trahіchne bezgruntianstvo, koly liudy vtratyly zv’iazok іz zemleiu, z pryrodoiu, іz mіstsem svoho narodzhennia і, nareshtі, z Bohom.</t>
  </si>
  <si>
    <t>Domontovych, Vіktor</t>
  </si>
  <si>
    <t>Bez gruntu</t>
  </si>
  <si>
    <t>Доктор Серафікус. Дівчина з ведмедиком</t>
  </si>
  <si>
    <t>Віктор Домонтович — літературний псевдонім українського письменника, історика й археолога В. Петрова (1894—1969). «Доктор із парадоксом», як його називав Микола Зеров, був майстром інтелектуальної прози, а ще він був талановитим ученим, ерудитом і… радянським розвідником. Життя Домонтовича приховує чимало таємниць і могло б стати блискучим сюжетом біографічного роману. Тим цікавіше читати його твори, що захоплюють перипетіями сюжету, нагнітанням настрою, інтеліґентною пікантністю, несподіваністю думки або фрази. «Доктор Серафікус» — історія про дивакуватого й інфантильного професора, який відкидає сексуальне начало як варварство, але зазнає поразки, коли його спостигає кохання. Екстравагантний роман «Дівчина з ведмедиком» можна прочитати лише як любовний і при цьому дуже багато втратити, адже автор чудово показує зміни в суспільстві, коли змінюється людина, змінюється епоха.</t>
  </si>
  <si>
    <t>Dr. Seraficus. Girl with a bear</t>
  </si>
  <si>
    <t>Viktor Domontovich was the literary pseudonym of the Ukrainian writer, historian and archaeologist V. Petrov (1894-1969). &amp;quot_Doctor with a paradox,&amp;quot_ as Nikolai Zerov called him, was a master of intellectual prose, and he was also a talented scientist, polymath and радян a Soviet intelligence officer. Domontovich's life hides many secrets and could become a brilliant plot of a biographical novel. It is all the more interesting to read his works, which capture the twists and turns of the plot, pumping up the mood, intelligent piquancy, surprise of a thought or phrase. &amp;quot_Dr. Seraficus&amp;quot_ is a story about an eccentric and infantile Professor who rejects the sexual principle as barbarism, but is defeated when he is caught up in love. The extravagant novel &amp;quot_The Girl with the bear&amp;quot_ can only be read as a love story and at the same time lose a lot, because the author perfectly shows changes in society, when a person changes, the era changes.</t>
  </si>
  <si>
    <t>http://sentrumbookstore.com/upload/iblock/ac0/lrpqqn5s0en7q1qkcu2p4x9hsh28t1sv/9786175512517.jpg</t>
  </si>
  <si>
    <t>978-617-551-251-7</t>
  </si>
  <si>
    <t>Vіktor Domontovych — lіteraturnyĭ psevdonіm ukraїnsʹkoho pysʹmennyka, іstoryka ĭ arkheoloha V. Petrova (1894—1969). «Doktor іz paradoksom», iak ĭoho nazyvav Mykola Zerov, buv maĭstrom іntelektualʹnoї prozy, a shche vіn buv talanovytym uchenym, erudytom і… radiansʹkym rozvіdnykom. Zhyttia Domontovycha prykhovuie chymalo taiemnytsʹ і mohlo b staty blyskuchym siuzhetom bіohraFіchnoho romanu. Tym tsіkavіshe chytaty ĭoho tvory, shcho zakhopliuiutʹ perypetіiamy siuzhetu, nahnіtanniam nastroiu, іntelіgentnoiu pіkantnіstiu, nespodіvanіstiu dumky abo Frazy. «Doktor SeraFіkus» — іstorіia pro dyvakuvatoho ĭ іnFantylʹnoho proFesora, iakyĭ vіdkydaie seksualʹne nachalo iak varvarstvo, ale zaznaie porazky, koly ĭoho spostyhaie kokhannia. Ekstravahantnyĭ roman «Dіvchyna z vedmedykom» mozhna prochytaty lyshe iak liubovnyĭ і pry tsʹomu duzhe bahato vtratyty, adzhe avtor chudovo pokazuie zmіny v suspіlʹstvі, koly zmіniuietʹsia liudyna, zmіniuietʹsia epokha.</t>
  </si>
  <si>
    <t>Doktor SeraFіkus. Dіvchyna z vedmedykom</t>
  </si>
  <si>
    <t>Емілі, Генрі</t>
  </si>
  <si>
    <t>Пляжне чтиво</t>
  </si>
  <si>
    <t>Феномен BookTok! Оґастус Еверет — знаний прозаїк. Дженьюері Ендрюс — авторка романтичних бестселерів. Поки вона виписує свої «Довго й щасливо», він убиває всіх персонажів. У них немає нічого спільного. Хоча ні, є одне: найближчі три місяці їм доведеться прожити в сусідніх будинках, страждаючи кожен від своєї життєвої драми і на додачу ще й від творчої кризи. Якось так стається, що одного туманного вечора вони укладають парі, що має вивести їх із глухого кута: Оґастус протягом літа напише щось життєрадісне, а Дженьюері спробує створити новий «великий американський роман». Вона щосуботи організовуватиме йому вечори як у романтичних комедіях, а він влаштує їй інтерв’ю з вцілілими учасниками смертельного культу (а чому б ні?). Кожен закінчить свою книжку, і ніхто не закохається. Точно-точно.</t>
  </si>
  <si>
    <t>Emily, Henry</t>
  </si>
  <si>
    <t>Beach reading</t>
  </si>
  <si>
    <t>The Booktok Phenomenon! Augustus Everett is a well-known novelist. January Andrews is a best-selling romantic novelist. While she writes out her &amp;quot_happily ever after&amp;quot_, he kills all the characters. They have nothing in common. Although no, there is one thing: for the next three months they will have to live in neighboring houses, each suffering from their own life drama and, in addition, from a creative crisis. It just so happens that one foggy evening they make a bet that should lead them out of the impasse: Augustus will write something cheerful over the summer, and January will try to create a new &amp;quot_Great American novel&amp;quot_. She would arrange romantic comedy nights for him every Saturday, and he would give her interviews with survivors of the deadly cult (and why not?). Everyone finishes their book and no one falls in love. That's right, that's right.</t>
  </si>
  <si>
    <t>http://sentrumbookstore.com/upload/iblock/a30/5x5i5dt0yi21p41wz841f84ryapnyd7q/9789661545914.jpg</t>
  </si>
  <si>
    <t>978-966-1545-91-4</t>
  </si>
  <si>
    <t>Fenomen BookTok! Ogastus Everet — znanyĭ prozaїk. Dzhenʹiuerі Endrius — avtorka romantychnykh bestselerіv. Poky vona vypysuie svoї «Dovho ĭ shchaslyvo», vіn ubyvaie vsіkh personazhіv. U nykh nemaie nіchoho spіlʹnoho. Khocha nі, ie odne: naĭblyzhchі try mіsiatsі їm dovedetʹsia prozhyty v susіdnіkh budynkakh, strazhdaiuchy kozhen vіd svoieї zhyttievoї dramy і na dodachu shche ĭ vіd tvorchoї kryzy. IAkosʹ tak staietʹsia, shcho odnoho tumannoho vechora vony ukladaiutʹ parі, shcho maie vyvesty їkh іz hlukhoho kuta: Ogastus protiahom lіta napyshe shchosʹ zhyttieradіsne, a Dzhenʹiuerі sprobuie stvoryty novyĭ «velykyĭ amerykansʹkyĭ roman». Vona shchosuboty orhanіzovuvatyme ĭomu vechory iak u romantychnykh komedіiakh, a vіn vlashtuie їĭ іnterv’iu z vtsіlіlymy uchasnykamy smertelʹnoho kulʹtu (a chomu b nі?). Kozhen zakіnchytʹ svoiu knyzhku, і nіkhto ne zakokhaietʹsia. Tochno-tochno.</t>
  </si>
  <si>
    <t>Emіlі, Henrі</t>
  </si>
  <si>
    <t>Pliazhne chtyvo</t>
  </si>
  <si>
    <t>Ерскін, Джон</t>
  </si>
  <si>
    <t>Приватне життя Єлени Троянської. Адам і Єва, хоча Йому було видніше</t>
  </si>
  <si>
    <t>До книжки увійшли два романи американського письменника, літературознавця і викладача Джона Ерскіна: «Приватне життя Єлени Троянської» (1925) та «Адам і Єва, хоча Йому було видніше» (1927). Звертаючись до вічних сюжетів, автор насправді пише про актуальні та позачасові проблеми. Давньогрецькі та античні герої постають тут звичайними людьми: Єлена дає поради доньці щодо чоловіків, а Єва докоряє чоловікові за спізнення на обід. Менелай нещасливий у шлюбі, а Адам не може вибрати між дружиною і коханкою. Ерскін міркує про природу кохання та вірності, пристрасті та обов’язку, соціальних норм і відступу від них. Несподіваним тут є не події, а кут зору письменника, його запитання та запрошення до дискусії.</t>
  </si>
  <si>
    <t>Erskine, John</t>
  </si>
  <si>
    <t>Private life of Elena Troyan. Adam and Eve, though he knew better</t>
  </si>
  <si>
    <t>The book includes two novels by the American writer, literary critic and teacher John Erskine: &amp;quot_the private life of Elena of Troy&amp;quot_ (1925) and &amp;quot_Adam and Eve, although he knew better&amp;quot_ (1927). Turning to timeless stories, the author actually writes about topical and timeless issues. Ancient Greek and ancient heroes appear here as ordinary people: Elena gives advice to her daughter about men, and Eva reproaches her husband for being late for lunch. Menelaus is unhappy in his marriage, and Adam cannot choose between a wife and a mistress. Erskine talks about the nature of love and loyalty, passion and duty, social norms and deviations from them. What is unexpected here is not the events, but the writer's angle of view, his questions and invitations to discussion.</t>
  </si>
  <si>
    <t>http://sentrumbookstore.com/upload/iblock/2c6/s48r9m5k365hei3ddjb7v7w89sich253/9786175695890.jpg</t>
  </si>
  <si>
    <t>978-617-569-589-0</t>
  </si>
  <si>
    <t>Do knyzhky uvіĭshly dva romany amerykansʹkoho pysʹmennyka, lіteraturoznavtsia і vykladacha Dzhona Erskіna: «Pryvatne zhyttia IEleny Troiansʹkoї» (1925) ta «Adam і IEva, khocha Ĭomu bulo vydnіshe» (1927). Zvertaiuchysʹ do vіchnykh siuzhetіv, avtor naspravdі pyshe pro aktualʹnі ta pozachasovі problemy. Davnʹohretsʹkі ta antychnі heroї postaiutʹ tut zvychaĭnymy liudʹmy: IElena daie porady donʹtsі shchodo cholovіkіv, a IEva dokoriaie cholovіkovі za spіznennia na obіd. Menelaĭ neshchaslyvyĭ u shliubі, a Adam ne mozhe vybraty mіzh druzhynoiu і kokhankoiu. Erskіn mіrkuie pro pryrodu kokhannia ta vіrnostі, prystrastі ta obov’iazku, sotsіalʹnykh norm і vіdstupu vіd nykh. Nespodіvanym tut ie ne podії, a kut zoru pysʹmennyka, ĭoho zapytannia ta zaproshennia do dyskusії.</t>
  </si>
  <si>
    <t>Erskіn, Dzhon</t>
  </si>
  <si>
    <t>Pryvatne zhyttia IEleny Troiansʹkoї. Adam і IEva, khocha Ĭomu bulo vydnіshe</t>
  </si>
  <si>
    <t>Klub Sіmeĭnogo Dozvіllia</t>
  </si>
  <si>
    <t>30 віршів про любов і залізницю</t>
  </si>
  <si>
    <t>Із самого дитинства ми сприймаємо залізницю не лише як щось, пов’язане із транспортом, а як велику таємницю, що дозволяє вирушити в мандрівку, здолати відстань, долучитися до великого простору, здобути новий досвід. З мандрами й поїздками нерозривно зв’язані й любовні переживання, розлуки та зустрічі, перестук розбитих сердець чи ніжні й тремкі обійми на перонах. Вздовж залізниці твориться історія країни. У книжці Сергія Жадана читачі знайдуть поезії, що писалися протягом багатьох років, прямо чи опосередковано пов’язані із залізницею. Тут вокзальна площа приходить у сни, люди, схожі на равликів, сплять на вокзалах і несуть на своїх плечах власні домівки, військові вирушають на Схід боронити країну та повертаються до рідних. Під тихий стук коліс та пізні гудки пасажири рахують засніжені пагорби, сонні долини, заміські будівлі, а заклопотані провідники блукають вагонами й розганяють сновидіння. «30 віршів про любов і залізницю» — це поетична ода мандрівці, дорозі та любові.</t>
  </si>
  <si>
    <t>Поезія</t>
  </si>
  <si>
    <t>30 poems about love and the railway</t>
  </si>
  <si>
    <t>Since childhood, we perceive the railway not only as something related to transport, but also as a big secret that allows us to go on a journey, overcome the distance, join a large space, and gain new experience. Travel and travel are also inextricably linked with love experiences, separations and meetings, the tapping of Broken Hearts or tender and trembling hugs on the platforms. The history of the country is being created along the railway. In Sergey Zhadan's book, readers will find poems written over many years that are directly or indirectly related to the railway. Here the Railway Station Square comes to dreams, people who look like snails sleep at railway stations and carry their own homes on their shoulders, the military goes to the East to defend the country and return to their relatives. Under the soft sound of wheels and late horns, passengers count snow-covered hills, sleepy valleys, country buildings, and concerned guides wander through the cars and disperse the Dreamer. &amp;quot_30 poems about love and the railway&amp;quot_ is a poetic ode to journey, road and love.</t>
  </si>
  <si>
    <t>http://sentrumbookstore.com/upload/iblock/3be/bi65hv9sbyobr9gcz8d04ei2cjeaxfaz/9789664481233.jpg</t>
  </si>
  <si>
    <t>978-966-448-123-3</t>
  </si>
  <si>
    <t>Іz samoho dytynstva my spryĭmaiemo zalіznytsiu ne lyshe iak shchosʹ, pov’iazane іz transportom, a iak velyku taiemnytsiu, shcho dozvoliaie vyrushyty v mandrіvku, zdolaty vіdstanʹ, doluchytysia do velykoho prostoru, zdobuty novyĭ dosvіd. Z mandramy ĭ poїzdkamy nerozryvno zv’iazanі ĭ liubovnі perezhyvannia, rozluky ta zustrіchі, perestuk rozbytykh serdetsʹ chy nіzhnі ĭ tremkі obіĭmy na peronakh. Vzdovzh zalіznytsі tvorytʹsia іstorіia kraїny. U knyzhtsі Serhіia Zhadana chytachі znaĭdutʹ poezії, shcho pysalysia protiahom bahatʹokh rokіv, priamo chy oposeredkovano pov’iazanі іz zalіznytseiu. Tut vokzalʹna ploshcha prykhodytʹ u sny, liudy, skhozhі na ravlykіv, spliatʹ na vokzalakh і nesutʹ na svoїkh plechakh vlasnі domіvky, vіĭsʹkovі vyrushaiutʹ na Skhіd boronyty kraїnu ta povertaiutʹsia do rіdnykh. Pіd tykhyĭ stuk kolіs ta pіznі hudky pasazhyry rakhuiutʹ zasnіzhenі pahorby, sonnі dolyny, zamіsʹkі budіvlі, a zaklopotanі provіdnyky blukaiutʹ vahonamy ĭ rozhaniaiutʹ snovydіnnia. «30 vіrshіv pro liubov і zalіznytsiu» — tse poetychna oda mandrіvtsі, dorozі ta liubovі.</t>
  </si>
  <si>
    <t>Zhadan, Serhіĭ</t>
  </si>
  <si>
    <t>30 vіrshіv pro liubov і zalіznytsiu</t>
  </si>
  <si>
    <t>Артбук. Птах</t>
  </si>
  <si>
    <t>Книга зі спецефектами - висічка, рисовий папір, копірка, дзеркальна фольга. Тканинна обкладинка з QR-кодом, за яким можна послухати відео-презентацію від Сергія Жадана особисто. Суперобкладинка з рисового паперу із кольоровим задруком.&amp;lt_br&amp;gt_&amp;lt_br&amp;gt_В основі артбуку - вірші Сергія Жадана, що стали піснями. Адже поезія Жадана надихнула багатьох українських музикантів на створення пісень - а це Святослав Вакарчук, Тарас Чубай, Іван Леньо і гурт Kozak System, ТНМК, сестри Тельнюк, Мар'яна Садовська, ДахаБраха, DakhDaughters, білоруський гурт Bruttо та багато інших. Усі музичні композиції можна буде прослухати за QR-кодами.&amp;lt_br&amp;gt_&amp;lt_br&amp;gt_Окрім музики за QR-кодами, звучатиме і сама книга - декілька шарів рисового паперу нагадуватимуть шарудіння снігу у пісні 'Сніг'_ у пісні 'Середні віки' через синю копірку можна буде залишити 'стигми' людських гріхів на бароковій скульптурі Христа_ у пісні 'Вона' відірвати перфорований папір у ритмі групи Kozak system, аби побачити цитату з пісні_ а потім у тиші прочитати пальцями шрифтом Брайля назву пісні 'Торкатись'.&amp;lt_br&amp;gt_&amp;lt_br&amp;gt_А ще у дзеркальні фользі, що проходить наскрізним декоративним елементом через усю книгу, кожен зможе розгледіти себе. Як і у геніальних віршах Сергія Жадана...</t>
  </si>
  <si>
    <t>Ковчег</t>
  </si>
  <si>
    <t>Artbook. Ptah</t>
  </si>
  <si>
    <t>A book with special effects - die-cut, rice paper, carbon paper, mirror foil. Fabric cover with a QR code, where you can listen to a video presentation from Sergey Zhadan personally. Dust jacket made of rice paper with colored back printing.&amp;lt_br&amp;gt_&amp;lt_br&amp;gt_The artbook is based on poems by Sergey Zhadan, which became songs. After all, Zhadan's poetry inspired many Ukrainian musicians to create songs - Svyatoslav Vakarchuk, Taras Chubai, Ivan Legno and the Kozak system group, TNMK, the Telnyuk sisters, Mariana Sadovskaya, Dakhabrakha, DakhDaughters, the Belarusian band Brutto and many others. All music tracks can be listened to using QR codes.&amp;lt_br&amp;gt_&amp;lt_br&amp;gt_In addition to the QR code music, the book itself will be played - several layers of rice paper will resemble the rustle of snow in the song &amp;quot_Snow&amp;quot__ in the song &amp;quot_Middle Ages&amp;quot_ through a blue carbon copy, you can leave the &amp;quot_stigmas&amp;quot_ of human sins on the Baroque sculpture of Christ_ in the song &amp;quot_She&amp;quot_, tear off the perforated paper to the rhythm of the band Kozak system to see a quote from the song_ and then in silence read the title of the song &amp;quot_touch&amp;quot_ with your fingers in Braille.&amp;lt_br&amp;gt_&amp;lt_br&amp;gt_And in the mirror foil, which runs through the decorative element through the entire book, everyone will be able to see themselves. As in the brilliant poems of Sergey Zhadan...</t>
  </si>
  <si>
    <t>http://sentrumbookstore.com/upload/iblock/621/rt9rskx25r96t6nfcv0eo0skd5ycl0lz/9786178308025.jpg</t>
  </si>
  <si>
    <t>978-617-8308-02-5</t>
  </si>
  <si>
    <t>Knyha zі spetseFektamy - vysіchka, rysovyĭ papіr, kopіrka, dzerkalʹna Folʹha. Tkanynna obkladynka z QR-kodom, za iakym mozhna poslukhaty vіdeo-prezentatsіiu vіd Serhіia Zhadana osobysto. Superobkladynka z rysovoho paperu іz kolʹorovym zadrukom.&amp;lt_br&amp;gt_&amp;lt_br&amp;gt_V osnovі artbuku - vіrshі Serhіia Zhadana, shcho staly pіsniamy. Adzhe poezіia Zhadana nadykhnula bahatʹokh ukraїnsʹkykh muzykantіv na stvorennia pіsenʹ - a tse Sviatoslav Vakarchuk, Taras Chubaĭ, Іvan Lenʹo і hurt Kozak System, TNMK, sestry Telʹniuk, Mar'iana Sadovsʹka, DakhaBrakha, DakhDaughters, bіlorusʹkyĭ hurt Brutto ta bahato іnshykh. Usі muzychnі kompozytsії mozhna bude proslukhaty za QR-kodamy.&amp;lt_br&amp;gt_&amp;lt_br&amp;gt_Okrіm muzyky za QR-kodamy, zvuchatyme і sama knyha - dekіlʹka sharіv rysovoho paperu nahaduvatymutʹ sharudіnnia snіhu u pіsnі 'Snіh'_ u pіsnі 'Serednі vіky' cherez syniu kopіrku mozhna bude zalyshyty 'styhmy' liudsʹkykh hrіkhіv na barokovіĭ skulʹpturі Khrysta_ u pіsnі 'Vona' vіdіrvaty perForovanyĭ papіr u rytmі hrupy Kozak system, aby pobachyty tsytatu z pіsnі_ a potіm u tyshі prochytaty palʹtsiamy shryFtom Braĭlia nazvu pіsnі 'Torkatysʹ'.&amp;lt_br&amp;gt_&amp;lt_br&amp;gt_A shche u dzerkalʹnі Folʹzі, shcho prokhodytʹ naskrіznym dekoratyvnym elementom cherez usiu knyhu, kozhen zmozhe rozhledіty sebe. IAk і u henіalʹnykh vіrshakh Serhіia Zhadana...</t>
  </si>
  <si>
    <t>Artbuk. Ptakh</t>
  </si>
  <si>
    <t>The Ark</t>
  </si>
  <si>
    <t>Kovcheh</t>
  </si>
  <si>
    <t>Желязни, Роджер</t>
  </si>
  <si>
    <t>Хроніки Амбера. П’ятикнижжя Корвіна. Том 1</t>
  </si>
  <si>
    <t>Амбер і Хаос — єдині справжні світи в усьому Всесвіті. Їхнє протистояння — це одвічна боротьба між силами Порядку і Хаосу. Пройшовши ініціацію Лабіринтом чи Лоґрусом, члени королівської сім’ї Амбера та Дворів Хаосу можуть вільно мандрувати Тінями — відображеннями головних світів, а також маніпулювати реальністю. У приватній лікарні Тіні Земля чоловік на ім’я Карл Корі одужує після автокатастрофи. Утративши пам’ять, він і не здогадується, що насправді є одним із дев’яти принців Амбера — Корвіном. Чоловік тікає з лікарні. Йому вдається знайти свою сестру, а потім і брата, відшукати дивну колоду карт Таро, на яких зображений і він сам, а потім пройти Лабіринтом... Згадавши, хто він насправді, Корвін прагне здобути корону Амбера. Та він ще не знає, що проти королівства збираються злі сили...</t>
  </si>
  <si>
    <t>Please, Roger</t>
  </si>
  <si>
    <t>The Amber Chronicles. The Pentateuch Of Corwin. Volume 1</t>
  </si>
  <si>
    <t>Amber and chaos are the only real worlds in the entire universe. Their confrontation is an eternal struggle between the forces of order and chaos. After being initiated through a maze or Logrus, members of the Amber royal family and the courts of chaos can freely travel through the shadows — reflections of the main worlds, as well as manipulate reality. In the private Shadow Earth hospital, a man named Carl Corey is recovering from a car accident. Having lost his memory, he does not even realize that he is actually one of the nine princes of Amber — Corwin. The man runs away from the hospital. He manages to find his sister, and then his brother, find a strange deck of tarot cards that depict himself, and then go through the Maze... Remembering who he really is, Corwin seeks Amber's Crown. But he does not yet know that evil forces are gathering against the kingdom...</t>
  </si>
  <si>
    <t>http://sentrumbookstore.com/upload/iblock/51d/0062uibfkuelglflyl4zdlslohvaeda4/9789661060561.jpg</t>
  </si>
  <si>
    <t>978-966-10-6056-1</t>
  </si>
  <si>
    <t>Amber і Khaos — iedynі spravzhnі svіty v usʹomu Vsesvіtі. Ïkhnie protystoiannia — tse odvіchna borotʹba mіzh sylamy Poriadku і Khaosu. Proĭshovshy іnіtsіatsіiu Labіryntom chy Logrusom, chleny korolіvsʹkoї sіm’ї Ambera ta Dvorіv Khaosu mozhutʹ vіlʹno mandruvaty Tіniamy — vіdobrazhenniamy holovnykh svіtіv, a takozh manіpuliuvaty realʹnіstiu. U pryvatnіĭ lіkarnі Tіnі Zemlia cholovіk na іm’ia Karl Korі oduzhuie pіslia avtokatastroFy. Utratyvshy pam’iatʹ, vіn і ne zdohaduietʹsia, shcho naspravdі ie odnym іz dev’iaty pryntsіv Ambera — Korvіnom. Cholovіk tіkaie z lіkarnі. Ĭomu vdaietʹsia znaĭty svoiu sestru, a potіm і brata, vіdshukaty dyvnu kolodu kart Taro, na iakykh zobrazhenyĭ і vіn sam, a potіm proĭty Labіryntom... Zhadavshy, khto vіn naspravdі, Korvіn prahne zdobuty koronu Ambera. Ta vіn shche ne znaie, shcho proty korolіvstva zbyraiutʹsia zlі syly...</t>
  </si>
  <si>
    <t>Zheliazny, Rodzher</t>
  </si>
  <si>
    <t>Khronіky Ambera. P’iatyknyzhzhia Korvіna. Tom 1</t>
  </si>
  <si>
    <t>Notre Dame D’Ukraine: Українка в конфлікті міфологій</t>
  </si>
  <si>
    <t>Хто ми — Україна чи Малоросія? Європа чи Росія? Чи українська релігійність — це те саме, що візантійське православ’я? Чи й справді українці — «селянська нація»?&amp;lt_br&amp;gt_Яку таємницю берегли «таємні товариства» малоросійських дворян ХІХ століття? Звідки в «Лісовій пісні» зашифрована легенда про Грааль? Що є демократія, а що —&amp;lt_br&amp;gt_хамократія? У чому полягав модерний «український проект», і чи вдалося нам його реалізувати?..&amp;lt_br&amp;gt_&amp;lt_br&amp;gt_Одна з найвідоміших книг Оксани Забужко, вперше видана 2007 року й відзначена багатьма престижними нагородами, пропонує читачеві вражаючу інтелек&amp;lt_br&amp;gt_туальну подорож крізь віки, культури й конфесії в пошуках «України, яку ми втратили». Ключем до неї стає міф Лесі Українки — найгірше прочитаної і найдра&amp;lt_br&amp;gt_матичніше недооціненої письменниці з пантеону наших національних класиків.&amp;lt_br&amp;gt_&amp;lt_br&amp;gt_Це не лише фундаментальна історико-культурна праця та вишукана філологіч&amp;lt_br&amp;gt_на екзегетика. Це ще й книга-попередження про наше сьогодення — про те, як жорстоко ми розплачуємося за втрату й забуття багатовікової лицарської культури.</t>
  </si>
  <si>
    <t>FightLikeAGirl</t>
  </si>
  <si>
    <t>Notre Dame D'ukraine: Ukrainian woman in the conflict of mythologies</t>
  </si>
  <si>
    <t>Who are we — Ukraine or Little Russia? Europe or Russia? Is Ukrainian religiosity the same as byzantine orthodoxy? Are Ukrainians really a &amp;quot_peasant nation&amp;quot_?&amp;lt_br&amp;gt_What Secret did the &amp;quot_secret societies&amp;quot_ of the little Russian nobles of the XIX century keep? Where Is The Legend of the Grail encrypted in the&amp;quot_ forest song&amp;quot_? What is democracy and what —&amp;lt_br&amp;gt_hamocracy? What was the modern &amp;quot_Ukrainian project&amp;quot_, and did we manage to implement it?..&amp;lt_br&amp;gt_&amp;lt_br&amp;gt_One of Oksana Zabuzhko's most famous books, first published in 2007 and awarded many prestigious awards, offers the reader an impressive&amp;lt_br&amp;gt_a Tual journey through centuries, cultures and confessions in search of &amp;quot_the Ukraine we lost&amp;quot_. The key to it is the myth of Lesya Ukrainka-the worst read and best read&amp;lt_br&amp;gt_more Matic than an underrated writer from the pantheon of our national classics.&amp;lt_br&amp;gt_&amp;lt_br&amp;gt_This is not only a fundamental historical and cultural work and an exquisite philological&amp;lt_br&amp;gt_on exegetics. It is also a book-a warning about our present — about how cruelly we pay for the loss and oblivion of centuries-old chivalrous culture.</t>
  </si>
  <si>
    <t>http://sentrumbookstore.com/upload/iblock/f05/oa8g17timlcn3ij3serc26j2gtx0qgrn/9786177286287.jpg</t>
  </si>
  <si>
    <t>978-617-7286-28-7</t>
  </si>
  <si>
    <t>Khto my — Ukraїna chy Malorosіia? IEvropa chy Rosіia? Chy ukraїnsʹka relіhіĭnіstʹ — tse te same, shcho vіzantіĭsʹke pravoslav’ia? Chy ĭ spravdі ukraїntsі — «seliansʹka natsіia»?&amp;lt_br&amp;gt_IAku taiemnytsiu berehly «taiemnі tovarystva» malorosіĭsʹkykh dvorian KhІKh stolіttia? Zvіdky v «Lіsovіĭ pіsnі» zashyFrovana lehenda pro Hraalʹ? Shcho ie demokratіia, a shcho —&amp;lt_br&amp;gt_khamokratіia? U chomu poliahav modernyĭ «ukraїnsʹkyĭ proekt», і chy vdalosia nam ĭoho realіzuvaty?..&amp;lt_br&amp;gt_&amp;lt_br&amp;gt_Odna z naĭvіdomіshykh knyh Oksany Zabuzhko, vpershe vydana 2007 roku ĭ vіdznachena bahatʹma prestyzhnymy nahorodamy, proponuie chytachevі vrazhaiuchu іntelek&amp;lt_br&amp;gt_tualʹnu podorozh krіzʹ vіky, kulʹtury ĭ konFesії v poshukakh «Ukraїny, iaku my vtratyly». Kliuchem do neї staie mіF Lesі Ukraїnky — naĭhіrshe prochytanoї і naĭdra&amp;lt_br&amp;gt_matychnіshe nedootsіnenoї pysʹmennytsі z panteonu nashykh natsіonalʹnykh klasykіv.&amp;lt_br&amp;gt_&amp;lt_br&amp;gt_TSe ne lyshe Fundamentalʹna іstoryko-kulʹturna pratsia ta vyshukana Fіlolohіch&amp;lt_br&amp;gt_na ekzehetyka. TSe shche ĭ knyha-poperedzhennia pro nashe sʹohodennia — pro te, iak zhorstoko my rozplachuiemosia za vtratu ĭ zabuttia bahatovіkovoї lytsarsʹkoї kulʹtury.</t>
  </si>
  <si>
    <t>Notre Dame D’Ukraine: Ukraїnka v konFlіktі mіFolohіĭ</t>
  </si>
  <si>
    <t>Захер-Мазох, Леопольд</t>
  </si>
  <si>
    <t>Трагедія Трояндової алеї. Єврейські історії</t>
  </si>
  <si>
    <t>Перу австрійського письменника Леопольда фон Захер-Мазоха (1836—1895) належать історичні нариси, філософські романи, побутові оповідання, притчі та п'єси. Митець відомий також як автор творів на еротичні теми, а термін «мазохізм» напряму пов'язаний з його ім’ям. Творчість Захер-Мазоха високо оцінювали видатні французькі письменники ХІХ ст.Книга містить дві серії оповідань з єврейського життєсвіту. Герої першого циклу творів розкидані провінційними містечками Угорщини, Голландії, Румунії, Австрії тощо. Вони щиро прив’язані до країни, в якій народилися, проте зберігають свій традиційний життєвий устрій, їх поєднує глибока релігійність, безмежне терпіння та надзвичайна працьовитість. У оповіданнях, що сповнені пікантних контрастів, жвавих діалогів, теплого гумору, розкриваються найкращі якості синів Ізраїлю: життєлюбність, розум, винахідливість, іронічність, милосердя. До другого циклу увійшли три оповідання про єврейський світ Галичини. Письменник із дивовижною обізнаністю та проникливістю висвітлює тему культурного феномену співіснування ортодоксальних євреїв, селян та польської шляхти. Видання проілюстроване промовистими малюнками та гравюрами відомих художників ХІХ ст. Оповідання, що увійшли до книги, вперше перекладені українською мовою.</t>
  </si>
  <si>
    <t>Зарубіжні авторські зібрання</t>
  </si>
  <si>
    <t>Sacher-Masoch, Leopold</t>
  </si>
  <si>
    <t>The tragedy of Rose alley. Jewish stories</t>
  </si>
  <si>
    <t>The Austrian writer Leopold von Sacher-Masoch (1836-1895) wrote historical essays, philosophical novels, everyday stories, parables and plays. The artist is also known as the author of works on erotic themes, and the term &amp;quot_masochism&amp;quot_ is directly related to his name. Sacher-Masoch's work was highly appreciated by prominent French writers of the nineteenth century.the book contains two series of short stories from the Jewish life world. The heroes of the first cycle of works are scattered in the provincial towns of Hungary, Holland, Romania, Austria, etc. They are sincerely attached to the country in which they were born, but they retain their traditional way of life, they are united by deep religiosity, boundless patience and extraordinary hard work. The stories, which are full of piquant contrasts, lively dialogues, and warm humor, reveal the best qualities of the Sons of Israel: love of Life, intelligence, resourcefulness, irony, and mercy. The second cycle includes three stories about the Jewish world of Galicia. The writer covers the cultural phenomenon of the coexistence of Orthodox Jews, peasants and the Polish Gentry with amazing awareness and insight. The publication is illustrated with eloquent drawings and engravings by famous artists of the XIX century. the stories included in the book were first translated into Ukrainian.</t>
  </si>
  <si>
    <t>http://sentrumbookstore.com/upload/iblock/712/08k1ehry70qzr205am564cgzh300ovz7/9789660394193.jpg</t>
  </si>
  <si>
    <t>978-966-03-9419-3</t>
  </si>
  <si>
    <t>Peru avstrіĭsʹkoho pysʹmennyka Leopolʹda Fon Zakher-Mazokha (1836—1895) nalezhatʹ іstorychnі narysy, FіlosoFsʹkі romany, pobutovі opovіdannia, prytchі ta p'iesy. Mytetsʹ vіdomyĭ takozh iak avtor tvorіv na erotychnі temy, a termіn «mazokhіzm» napriamu pov'iazanyĭ z ĭoho іm’iam. Tvorchіstʹ Zakher-Mazokha vysoko otsіniuvaly vydatnі Frantsuzʹkі pysʹmennyky KhІKh st.Knyha mіstytʹ dvі serії opovіdanʹ z ievreĭsʹkoho zhyttiesvіtu. Heroї pershoho tsyklu tvorіv rozkydanі provіntsіĭnymy mіstechkamy Uhorshchyny, Hollandії, Rumunії, Avstrії toshcho. Vony shchyro pryv’iazanі do kraїny, v iakіĭ narodylysia, prote zberіhaiutʹ svіĭ tradytsіĭnyĭ zhyttievyĭ ustrіĭ, їkh poiednuie hlyboka relіhіĭnіstʹ, bezmezhne terpіnnia ta nadzvychaĭna pratsʹovytіstʹ. U opovіdanniakh, shcho spovnenі pіkantnykh kontrastіv, zhvavykh dіalohіv, teploho humoru, rozkryvaiutʹsia naĭkrashchі iakostі synіv Іzraїliu: zhyttieliubnіstʹ, rozum, vynakhіdlyvіstʹ, іronіchnіstʹ, myloserdia. Do druhoho tsyklu uvіĭshly try opovіdannia pro ievreĭsʹkyĭ svіt Halychyny. Pysʹmennyk іz dyvovyzhnoiu obіznanіstiu ta pronyklyvіstiu vysvіtliuie temu kulʹturnoho Fenomenu spіvіsnuvannia ortodoksalʹnykh ievreїv, selian ta polʹsʹkoї shliakhty. Vydannia proіliustrovane promovystymy maliunkamy ta hraviuramy vіdomykh khudozhnykіv KhІKh st. Opovіdannia, shcho uvіĭshly do knyhy, vpershe perekladenі ukraїnsʹkoiu movoiu.</t>
  </si>
  <si>
    <t>Zakher-Mazokh, Leopolʹd</t>
  </si>
  <si>
    <t>Trahedіia Troiandovoї aleї. IEvreĭsʹkі іstorії</t>
  </si>
  <si>
    <t>Босоніж на оливі</t>
  </si>
  <si>
    <t>«Босоніж на оливі» – історія про те, що завжди можна і є куди й до кого повернутися, про те, що завжди можна змінити своє життя. Та попри все, у романі дуже багато любові, що повсякчас живить Анну, і місць сили, що залишаються її цілющим і надійним ґрунтом – все те, що дозволило головній героїні не втратити в собі людину, стати сильною, незалежною особистістю, віднайти себе і щастя. Бабуся і спогади про дідуся, друзі родини і друзі юності, брат, діти, улюблена справа.</t>
  </si>
  <si>
    <t>Barefoot on oil</t>
  </si>
  <si>
    <t>&amp;quot_Barefoot on Olive&amp;quot_ is a story about the fact that you can always and have a place and someone to return to, that you can always change your life. But despite everything, the novel has a lot of love that constantly nourishes Anna, and places of power that remain her healing and reliable ground – all that allowed the main character not to lose a person in herself, to become a strong, independent person, to find herself and happiness. Grandmother and memories of grandfather, family friends and friends of youth, brother, children, favorite business.</t>
  </si>
  <si>
    <t>http://sentrumbookstore.com/upload/iblock/ea4/xyhgb0pikprffazjc1gn0wvpjqwcifmr/9786176143826.jpg</t>
  </si>
  <si>
    <t>978-617-614-382-6</t>
  </si>
  <si>
    <t>«Bosonіzh na olyvі» – іstorіia pro te, shcho zavzhdy mozhna і ie kudy ĭ do koho povernutysia, pro te, shcho zavzhdy mozhna zmіnyty svoie zhyttia. Ta popry vse, u romanі duzhe bahato liubovі, shcho povsiakchas zhyvytʹ Annu, і mіstsʹ syly, shcho zalyshaiutʹsia її tsіliushchym і nadіĭnym gruntom – vse te, shcho dozvolylo holovnіĭ heroїnі ne vtratyty v sobі liudynu, staty sylʹnoiu, nezalezhnoiu osobystіstiu, vіdnaĭty sebe і shchastia. Babusia і spohady pro dіdusia, druzі rodyny і druzі iunostі, brat, dіty, uliublena sprava.</t>
  </si>
  <si>
    <t>Bosonіzh na olyvі</t>
  </si>
  <si>
    <t>Publishing house XXI</t>
  </si>
  <si>
    <t>Vydavnytstvo XXI</t>
  </si>
  <si>
    <t>The trap is one of the most important works of Emile Zola, in which the writer fully implements his creative method. &amp;quot_The trap&amp;quot_, the &amp;quot_most naturalistic&amp;quot_ novel in the entire heritage of the author, was fiercely criticized for its frank physiology and style, and at the same time brought the writer worldwide fame and recognition. On the example of one family, Zola describes the life and problems of the lower strata of the population of France at that time, shows the influence of the environment on a person, speaks about the role of women in society, ridicules human ignorance. The frankness, uncompromising nature, and even cruelty of the novel make it a brilliant literary artifact, the relevance of which does not fade to this day.</t>
  </si>
  <si>
    <t>Zhupansky Publishing House</t>
  </si>
  <si>
    <t>Vidavnitstvo Zhupansʹkogo</t>
  </si>
  <si>
    <t>Йогансен, Майк</t>
  </si>
  <si>
    <t>Майк Йогансен. Вибрані твори (Yaka ШКОЛА)</t>
  </si>
  <si>
    <t>Серія Yaka ШКОЛА від Yakaboo Publishing представляє вибрані твори Майка Йогансена, прозаїка доби Розстріляного відродження й одного із засновників ВАПЛІТЕ. Митець зберігав у творчості незмінну індивідуальність, часто вдавався до експериментів, які можемо спостерігати і в прозі, і в поезії, а часто – у поєднанні їх в межах одного тексту. Йогансена вважають не лише талановитим письменником, а й перекладачем, літературознавцем, роботи якого актуальні й донині.</t>
  </si>
  <si>
    <t>Yaka ШКОЛА</t>
  </si>
  <si>
    <t>Johansen, Mike</t>
  </si>
  <si>
    <t xml:space="preserve">Mike Johansen. Selected works (Yaka school) </t>
  </si>
  <si>
    <t>The Yaka school series by Yakaboo Publishing presents selected works by Mike Johansen, a novelist of the shot Renaissance and one of the founders of WAPLITE. The artist kept a constant personality in his work, often resorted to experiments that can be observed both in prose and in poetry, and often – in combining them within one text. Johansen is considered not only a talented writer, but also a translator, literary critic, whose works are still relevant today.</t>
  </si>
  <si>
    <t>http://sentrumbookstore.com/upload/iblock/51b/2mbu21ud3tcf3war2fgojgyhrmeu6y61/9786178107734.jpg</t>
  </si>
  <si>
    <t>978-617-8107-73-4</t>
  </si>
  <si>
    <t>Serіia Yaka ShKOLA vіd Yakaboo Publishing predstavliaie vybranі tvory Maĭka Ĭohansena, prozaїka doby Rozstrіlianoho vіdrodzhennia ĭ odnoho іz zasnovnykіv VAPLІTE. Mytetsʹ zberіhav u tvorchostі nezmіnnu іndyvіdualʹnіstʹ, chasto vdavavsia do eksperymentіv, iakі mozhemo sposterіhaty і v prozі, і v poezії, a chasto – u poiednannі їkh v mezhakh odnoho tekstu. Ĭohansena vvazhaiutʹ ne lyshe talanovytym pysʹmennykom, a ĭ perekladachem, lіteraturoznavtsem, roboty iakoho aktualʹnі ĭ donynі.</t>
  </si>
  <si>
    <t>Ĭohansen, Maĭk</t>
  </si>
  <si>
    <t xml:space="preserve">Maĭk Ĭohansen. Vybranі tvory (Yaka ShKOLA) </t>
  </si>
  <si>
    <t>Повісті (Фоліо)</t>
  </si>
  <si>
    <t>Майк Йогансен (справжнє ім’я Михайло Гервасійович Йогансен, 1895–1937) — український новеліст, поет, перекладач, жертва сталінського терору, представник українського Розстріляного Відродження, один із жильців сумнозвісного харківського будинку «Слово», якого там і заарештували, а вбили в Києві, на Лук’янівці 1937 року. Реабілітований 20 березня 1958 року. Дотепно вибудована гра з читачем, іронія, виразні образи-примари, персонажі-маріонетки, несподівані сюжетні лінії, мальовничість й поетичність пейзажів і… мандри. Саме з цього складається українська авангардна повість «Подорож ученого доктора Леонардо і його майбутньої коханки прекрасної Альчести у Слобожанську Швейцарію». Заплутаність сюжету повісті — це літературна гра, розіграш читача. Автор удається до такої гри, бо не хоче, щоб героїв оповіді сприймали серйозно — не вони є головними тут. Вони — не більше ніж фантазія, й потрібні тільки для того, щоб разом з ними здійснити подорож Україною. До збірки також увійшов авантюрний роман «Пригоди Мак-Лейстона, Гаррі Руперта та інших», який вважається першим в українській літературі твором у жанрі пригодницького роману.</t>
  </si>
  <si>
    <t xml:space="preserve">Stories (Folio) </t>
  </si>
  <si>
    <t>Mike Johansen (real name Mikhail Gervasievich Johansen, 1895-1937) - Ukrainian novelist, poet, translator, victim of Stalinist terror, representative of the Ukrainian executed Renaissance, one of the residents of the infamous Kharkiv House &amp;quot_Slovo&amp;quot_, who was arrested there, and killed in Kiev, on Lukyanovka in 1937. He was rehabilitated on March 20, 1958. A witty game with the reader, irony, expressive images-ghosts, puppet characters, unexpected storylines, picturesque and poetic landscapes and манд wanderings. This is exactly what the Ukrainian avant-garde story &amp;quot_The Journey of the scientist Dr. Leonardo and his future mistress the beautiful Alcesta to Slobozhanskaya Switzerland&amp;quot_consists of. The entanglement of the plot of the story is a literary game, a practical joke of the reader. The author resorts to such a game because he does not want the characters of the story to be taken seriously — they are not the main ones here. They are nothing more than a fantasy, and they are needed only to make a trip to Ukraine with them. The collection also includes the adventurous novel &amp;quot_The Adventures of Mcleiston, Harry Rupert and others&amp;quot_, which is considered the first work in Ukrainian literature in the genre of adventure novels.</t>
  </si>
  <si>
    <t>http://sentrumbookstore.com/upload/iblock/64d/c3z6n1s3wwf65to17d0nf5fy0np5ymf4/9789660398443.jpg</t>
  </si>
  <si>
    <t>978-966-03-9844-3</t>
  </si>
  <si>
    <t>Maĭk Ĭohansen (spravzhnie іm’ia Mykhaĭlo Hervasіĭovych Ĭohansen, 1895–1937) — ukraїnsʹkyĭ novelіst, poet, perekladach, zhertva stalіnsʹkoho teroru, predstavnyk ukraїnsʹkoho Rozstrіlianoho Vіdrodzhennia, odyn іz zhylʹtsіv sumnozvіsnoho kharkіvsʹkoho budynku «Slovo», iakoho tam і zaareshtuvaly, a vbyly v Kyievі, na Luk’ianіvtsі 1937 roku. Reabіlіtovanyĭ 20 bereznia 1958 roku. Dotepno vybudovana hra z chytachem, іronіia, vyraznі obrazy-prymary, personazhі-marіonetky, nespodіvanі siuzhetnі lіnії, malʹovnychіstʹ ĭ poetychnіstʹ peĭzazhіv і… mandry. Same z tsʹoho skladaietʹsia ukraїnsʹka avanhardna povіstʹ «Podorozh uchenoho doktora Leonardo і ĭoho maĭbutnʹoї kokhanky prekrasnoї Alʹchesty u Slobozhansʹku Shveĭtsarіiu». Zaplutanіstʹ siuzhetu povіstі — tse lіteraturna hra, rozіhrash chytacha. Avtor udaietʹsia do takoї hry, bo ne khoche, shchob heroїv opovіdі spryĭmaly serĭozno — ne vony ie holovnymy tut. Vony — ne bіlʹshe nіzh Fantazіia, ĭ potrіbnі tіlʹky dlia toho, shchob razom z nymy zdіĭsnyty podorozh Ukraїnoiu. Do zbіrky takozh uvіĭshov avantiurnyĭ roman «Pryhody Mak-Leĭstona, Harrі Ruperta ta іnshykh», iakyĭ vvazhaietʹsia pershym v ukraїnsʹkіĭ lіteraturі tvorom u zhanrі pryhodnytsʹkoho romanu.</t>
  </si>
  <si>
    <t xml:space="preserve">Povіstі (Folіo) </t>
  </si>
  <si>
    <t>Roman Ivanychuk (1929-2016) was a well — known Ukrainian writer, winner of many literary awards, including the Taras Shevchenko National prize of Ukraine.  In his work, there are about twenty historical novels, with which the writer filled in the white spots in our history. R. Ivanichuk expanded the genre boundaries of the historical work, opening up to the reader the past, which activated the national memory.The tetralogy&amp;quot_ pillars of Fire &amp;quot_(2006) is the first work in Ukraine about the history of the Ukrainian Insurgent Army (UPA), which, in the words of the writer himself, was an attempt at&amp;quot_artistic understanding of the dramatic history of our last armed competitions for independence.&amp;quot_ The events of the work unfold in the Carpathian region, where a new generation of Ukrainians is born in the crucible of military operations of enemy armies, able to protect their honor, family and native land. In the center of the tetralogy is a story about the family of Ivan Shinkaruk, about the participation of his sons — writer Myron, SS soldier &amp;quot_Galicia&amp;quot_, and then UPA Bogdan — and the daughter of a teacher Yulia in the struggle for an independent Ukraine.</t>
  </si>
  <si>
    <t>Івченко, Владислав</t>
  </si>
  <si>
    <t>Найкращий сищик та помста імперії. Книга 6</t>
  </si>
  <si>
    <t>Найкращий сищик Іван Карпович Підіпригора вже не молодий. Він живе на хуторі з дружиною й донькою і загалом не надто хоче бігати по клієнтах, а тим паче — стежити за бурхливими подіями 1917 року чи брати в них участь. Але доля розпоряджається інакше: спершу до нього приїздить видавець із новим редактором, потім перший клієнт, а далі вже тільки встигай по світу їздити. Іван Карпович думає, знаходить і постійно самовдосконалюється, хоч як би йому не хотілося спокійно спочивати на письменницьких лаврах. Будуть на його шляху і криваві вбивці, й загадкові артефакти, й подорожі в часі, й давні знайомі з новими ворогами, — все як завжди, тільки ще цікавіше, бо час надворі такий: тільки встигай дивуватися та ухилятись від куль.</t>
  </si>
  <si>
    <t>Цикл пригод Івана Карповича Підіпригори</t>
  </si>
  <si>
    <t>Ivchenko, Vladislav</t>
  </si>
  <si>
    <t>The best detective and Revenge of the Empire. Book 6</t>
  </si>
  <si>
    <t>The best detective Ivan Karpovich Pidiprigora is no longer young. He lives on a farm with his wife and daughter and generally does not really want to run around clients, and even more so — to follow the turbulent events of 1917 or take part in them. But fate dictates otherwise: first a publisher comes to him with a new editor, then the first client, and then just have time to travel around the world. Ivan Karpovich thinks, finds and constantly improves himself, no matter how much he would like to rest quietly on his writer's laurels. There will be blood killers, mysterious artifacts, time travel, and old acquaintances with new enemies on his way — everything is as usual, only even more interesting, because the time outside is like this: just have time to be surprised and dodge bullets.</t>
  </si>
  <si>
    <t>http://sentrumbookstore.com/upload/iblock/b96/v4om0ngommtwwgnvxv87hz3aka7e9ubn/9786175695906.jpg</t>
  </si>
  <si>
    <t>978-617-569-590-6</t>
  </si>
  <si>
    <t>Naĭkrashchyĭ syshchyk Іvan Karpovych Pіdіpryhora vzhe ne molodyĭ. Vіn zhyve na khutorі z druzhynoiu ĭ donʹkoiu і zahalom ne nadto khoche bіhaty po klіientakh, a tym pache — stezhyty za burkhlyvymy podіiamy 1917 roku chy braty v nykh uchastʹ. Ale dolia rozporiadzhaietʹsia іnakshe: spershu do nʹoho pryїzdytʹ vydavetsʹ іz novym redaktorom, potіm pershyĭ klіient, a dalі vzhe tіlʹky vstyhaĭ po svіtu їzdyty. Іvan Karpovych dumaie, znakhodytʹ і postіĭno samovdoskonaliuietʹsia, khoch iak by ĭomu ne khotіlosia spokіĭno spochyvaty na pysʹmennytsʹkykh lavrakh. Budutʹ na ĭoho shliakhu і kryvavі vbyvtsі, ĭ zahadkovі arteFakty, ĭ podorozhі v chasі, ĭ davnі znaĭomі z novymy vorohamy, — vse iak zavzhdy, tіlʹky shche tsіkavіshe, bo chas nadvorі takyĭ: tіlʹky vstyhaĭ dyvuvatysia ta ukhyliatysʹ vіd kulʹ.</t>
  </si>
  <si>
    <t>Іvchenko, Vladyslav</t>
  </si>
  <si>
    <t>Naĭkrashchyĭ syshchyk ta pomsta іmperії. Knyha 6</t>
  </si>
  <si>
    <t>Ірина, Савка</t>
  </si>
  <si>
    <t>Від снігів до спілих вишень</t>
  </si>
  <si>
    <t>«Від снігів до спілих вишень» — історія життя одного незвичайного чоловіка, яку розповідає його дружина. Це роман у спогадах про знайомство, любов і спільну дорогу, тривалістю в життя, чесна й відверта книга про Ореста Савку, про театр як справу життя і про лаштунки, за якими кохання, родина, країна. Це книга про те, як часами складно, але важливо бути опорою для яскравої особистості, ділити радощі й біди. І про роль особистості, яка перетворює свої мрії на дійсність, і про розчарування, які, на жаль, на цьому шляху неминучі. Це величний голос любові та пошани, який дає продовження життю після життя. Книжку доповнюють вибрані фотографії із сімейного архіву авторки.</t>
  </si>
  <si>
    <t>Художня проза</t>
  </si>
  <si>
    <t>Irina, Savka</t>
  </si>
  <si>
    <t>From snow to ripe cherries</t>
  </si>
  <si>
    <t>&amp;quot_From snow to ripe cherries&amp;quot_ — the life story of an unusual man, which is told by his wife. This is a novel in memoirs about acquaintance, love and a life-long journey together, an honest and Frank book about Orest Savka, about the theater as a life's work and about the backstage, behind which Love, Family, country. This is a book about how difficult it is at times, but it is important to be a support for a bright personality, to share joys and troubles. Both about the role of a person who turns their dreams into reality, and about the disappointments that, unfortunately, are inevitable along the way. It is a majestic voice of love and honor that gives you the continuation of life after life. The book is complemented by selected photos from the author's family archive.</t>
  </si>
  <si>
    <t>http://sentrumbookstore.com/upload/iblock/fa3/wipyzh2tr6w068djuadqpcwwyk2e20w6/9789664481646.jpg</t>
  </si>
  <si>
    <t>978-966-448-164-6</t>
  </si>
  <si>
    <t>«Vіd snіhіv do spіlykh vyshenʹ» — іstorіia zhyttia odnoho nezvychaĭnoho cholovіka, iaku rozpovіdaie ĭoho druzhyna. TSe roman u spohadakh pro znaĭomstvo, liubov і spіlʹnu dorohu, tryvalіstiu v zhyttia, chesna ĭ vіdverta knyha pro Oresta Savku, pro teatr iak spravu zhyttia і pro lashtunky, za iakymy kokhannia, rodyna, kraїna. TSe knyha pro te, iak chasamy skladno, ale vazhlyvo buty oporoiu dlia iaskravoї osobystostі, dіlyty radoshchі ĭ bіdy. І pro rolʹ osobystostі, iaka peretvoriuie svoї mrії na dіĭsnіstʹ, і pro rozcharuvannia, iakі, na zhalʹ, na tsʹomu shliakhu nemynuchі. TSe velychnyĭ holos liubovі ta poshany, iakyĭ daie prodovzhennia zhyttiu pіslia zhyttia. Knyzhku dopovniuiutʹ vybranі FotohraFії іz sіmeĭnoho arkhіvu avtorky.</t>
  </si>
  <si>
    <t>Іryna, Savka</t>
  </si>
  <si>
    <t>Vіd snіhіv do spіlykh vyshenʹ</t>
  </si>
  <si>
    <t>Кабре, Жауме</t>
  </si>
  <si>
    <t>Поглинуті вогнем</t>
  </si>
  <si>
    <t>Жауме Кабре (нар. 1947 р. в Барселоні) — іспанський філолог, романіст, сценарист, історик літератури. Пише каталанською мовою. Закінчив філологічний факультет Барселонського університету, викладає в університеті Лериди, член філологічного товариства Каталонського університету. Протягом багатьох років Кабре поєднує письменницьку діяльність з викладанням, також працює на телебаченні і пише кінематографічні сценарії. Лауреат багатьох літературних премій. У видавництві «Фоліо» вийшли друком книжки письменника «Моє каяття» та «Голоси Памано» «Поглинуті вогнем» (2021) — останній твір видатного письменника і нашого сучасника Жауме Кабре, можливо, навіть своєрідний підсумок його літературної творчості. Автор, що не писав одинадцять років, легким іронічним стилем висловлює своє вкрай песимістичне ставлення до життя і пошуку щастя. А водночас це дуже цікавий оригінальний детектив із масою літературних алюзій, в якому мовознавець-аматор усупереч своїй волі стає співучасником убивства і, розшифрувавши філологічну головоломку, допомагає зловмисникам зняти кошти з чужого рахунку. Українською друкується вперше.</t>
  </si>
  <si>
    <t>Cabre, Jaume</t>
  </si>
  <si>
    <t>Consumed by fire</t>
  </si>
  <si>
    <t>Jaume Cabre (born 1947 in Barcelona) is a Spanish philologist, novelist, screenwriter, and literary historian. He writes in Catalan. He graduated from the Faculty of Philology of the University of Barcelona, teaches at the University of Lleida, and is a member of the Philological Society of the University of Catalonia. For many years, Cabre combines writing with teaching, also works in television and writes cinematic scripts. Winner of many literary awards. The Folio publishing house has published the writer's books &amp;quot_my remorse&amp;quot_ and &amp;quot_Pamano's voices&amp;quot_ &amp;quot_consumed by fire&amp;quot_ (2021) — the last work of the outstanding writer and our contemporary Jaume Cabre, perhaps even a kind of result of his literary work. The author, who has not written for eleven years, expresses his extremely pessimistic attitude to life and the search for happiness in a light ironic style. At the same time, this is a very interesting original detective story with a lot of literary allusions, in which an amateur linguist, against his will, becomes an accomplice to a murder and, having deciphered a philological puzzle, helps intruders withdraw funds from someone else's account. It is being published in Ukrainian for the first time.</t>
  </si>
  <si>
    <t>http://sentrumbookstore.com/upload/iblock/ff0/gukkjcy0l2dmzkld3cfjzddv1d9yc5lv/9786175513514.jpg</t>
  </si>
  <si>
    <t>978-617-551-351-4</t>
  </si>
  <si>
    <t>Zhaume Kabre (nar. 1947 r. v Barselonі) — іspansʹkyĭ Fіloloh, romanіst, stsenaryst, іstoryk lіteratury. Pyshe katalansʹkoiu movoiu. Zakіnchyv Fіlolohіchnyĭ Fakulʹtet Barselonsʹkoho unіversytetu, vykladaie v unіversytetі Lerydy, chlen Fіlolohіchnoho tovarystva Katalonsʹkoho unіversytetu. Protiahom bahatʹokh rokіv Kabre poiednuie pysʹmennytsʹku dіialʹnіstʹ z vykladanniam, takozh pratsiuie na telebachennі і pyshe kіnematohraFіchnі stsenarії. Laureat bahatʹokh lіteraturnykh premіĭ. U vydavnytstvі «Folіo» vyĭshly drukom knyzhky pysʹmennyka «Moie kaiattia» ta «Holosy Pamano» «Pohlynutі vohnem» (2021) — ostannіĭ tvіr vydatnoho pysʹmennyka і nashoho suchasnyka Zhaume Kabre, mozhlyvo, navіtʹ svoierіdnyĭ pіdsumok ĭoho lіteraturnoї tvorchostі. Avtor, shcho ne pysav odynadtsiatʹ rokіv, lehkym іronіchnym stylem vyslovliuie svoie vkraĭ pesymіstychne stavlennia do zhyttia і poshuku shchastia. A vodnochas tse duzhe tsіkavyĭ oryhіnalʹnyĭ detektyv іz masoiu lіteraturnykh aliuzіĭ, v iakomu movoznavetsʹ-amator usuperech svoїĭ volі staie spіvuchasnykom ubyvstva і, rozshyFruvavshy Fіlolohіchnu holovolomku, dopomahaie zlovmysnykam zniaty koshty z chuzhoho rakhunku. Ukraїnsʹkoiu drukuietʹsia vpershe.</t>
  </si>
  <si>
    <t>Kabre, Zhaume</t>
  </si>
  <si>
    <t>Pohlynutі vohnem</t>
  </si>
  <si>
    <t>Калина, Оксана</t>
  </si>
  <si>
    <t>Довга дорога додому</t>
  </si>
  <si>
    <t>Іноді спокутувати гріх недостатньо. Треба заплатити життям&amp;lt_br&amp;gt_Драматично та гостросюжетно, як романи Люко Дашвар&amp;lt_br&amp;gt_Україна, 90-ті роки&amp;lt_br&amp;gt_'Казарма' - слово із залізним присмаком. Так називався будинок, де жила головна героїня Маряна. Замість сімейного затишку тут панував деспотизм і страх. Батько Маряни був дуже жорстокою людиною і тримав у страху всю родину.&amp;lt_br&amp;gt_З дитинства дівчина бажала батькові лише смерті. І коли він помер, донька видихнула з полегшенням. Гадала, що нарешті вільна. Але Маряна стає іграшкою в руках ще одного тирана. Брат Сергій прагне підкорити її та продати багатієві. Коли Маряна стає власністю Андрія, їй здається, що це кінець. Однак попереду довгий шлях. Від страху й безпорадності - до моторошної, ледь не потойбічної, помсти. Маряна не вірила в те, що настане справедливість. Тому вона сама віддасть належне тим, хто заслуговує на покарання...</t>
  </si>
  <si>
    <t>Kalina, Oksana</t>
  </si>
  <si>
    <t>The long road home</t>
  </si>
  <si>
    <t>Sometimes it is not enough to atone for sin. You have to pay with your life&amp;lt_br&amp;gt_Dramatic and action-packed, like the novels of Luko Dashvar&amp;lt_br&amp;gt_Ukraine, 90s&amp;lt_br&amp;gt_&amp;quot_Barracks&amp;quot_ is an iron-flavored word. This was the name of the house where the main character Maryana lived. Instead of family comfort, despotism and fear reigned here. Maryana's father was a very cruel man and kept the whole family in fear.&amp;lt_br&amp;gt_Since childhood, the girl wished her father only death. And when he died, his daughter breathed a sigh of relief. I thought I was finally free. But Maryana becomes a toy in the hands of another tyrant. Brother Sergey seeks to conquer it and sell it to a rich man. When Maryana becomes Andrey's property, it seems to her that this is the end. However, there is a long way to go. From fear and helplessness - to terrible, almost otherworldly, revenge. Maryana did not believe that justice would come. Therefore, she herself will pay tribute to those who deserve to be punished...</t>
  </si>
  <si>
    <t>http://sentrumbookstore.com/upload/iblock/683/2b0avhcxy5ftwrtd17p0fsk7v3buh6qq/9786171298880.jpg</t>
  </si>
  <si>
    <t>978-617-12-9888-0</t>
  </si>
  <si>
    <t>Іnodі spokutuvaty hrіkh nedostatnʹo. Treba zaplatyty zhyttiam&amp;lt_br&amp;gt_Dramatychno ta hostrosiuzhetno, iak romany Liuko Dashvar&amp;lt_br&amp;gt_Ukraїna, 90-tі roky&amp;lt_br&amp;gt_'Kazarma' - slovo іz zalіznym prysmakom. Tak nazyvavsia budynok, de zhyla holovna heroїnia Mariana. Zamіstʹ sіmeĭnoho zatyshku tut panuvav despotyzm і strakh. Batʹko Mariany buv duzhe zhorstokoiu liudynoiu і trymav u strakhu vsiu rodynu.&amp;lt_br&amp;gt_Z dytynstva dіvchyna bazhala batʹkovі lyshe smertі. І koly vіn pomer, donʹka vydykhnula z polehshenniam. Hadala, shcho nareshtі vіlʹna. Ale Mariana staie іhrashkoiu v rukakh shche odnoho tyrana. Brat Serhіĭ prahne pіdkoryty її ta prodaty bahatіievі. Koly Mariana staie vlasnіstiu Andrіia, їĭ zdaietʹsia, shcho tse kіnetsʹ. Odnak poperedu dovhyĭ shliakh. Vіd strakhu ĭ bezporadnostі - do motoroshnoї, ledʹ ne potoĭbіchnoї, pomsty. Mariana ne vіryla v te, shcho nastane spravedlyvіstʹ. Tomu vona sama vіddastʹ nalezhne tym, khto zasluhovuie na pokarannia...</t>
  </si>
  <si>
    <t>Kalyna, Oksana</t>
  </si>
  <si>
    <t>Dovha doroha dodomu</t>
  </si>
  <si>
    <t>Publishing house 21</t>
  </si>
  <si>
    <t>Vidavnitstvo 21</t>
  </si>
  <si>
    <t>Для американської літератури Реймонд Карвер – майстер короткої прози №1, одне з найважливіших імен ХХ століття. Його називали «американським Чеховим», сам він надихався Гемінґвеєм, Фолкнером та Буковскі.&amp;lt_br&amp;gt_ &amp;lt_br&amp;gt_ «Собор» номінований на Пулітцерівську премію і вважається найкращою збіркою оповідань автора.</t>
  </si>
  <si>
    <t>For American literature, Raymond Carver is the master of short prose # 1, one of the most important names of the twentieth century. He was called the &amp;quot_American Chekhov&amp;quot_ and was inspired by Hemingway, Faulkner, and Bukowski.&amp;lt_br&amp;gt_ &amp;lt_br&amp;gt_ &amp;quot_Cathedral&amp;quot_ is nominated for a Pulitzer Prize and is considered the best collection of short stories by the author.</t>
  </si>
  <si>
    <t>Dlia amerikansʹkoї lіteraturi Reĭmond Karver – maĭster korotkoї prozi №1, odne z naĭvazhlivіshikh іmen KhKh stolіttia. Ĭogo nazivali «amerikansʹkim Chekhovim», sam vіn nadikhavsia Gemіnґveєm, Folknerom ta Bukovskі.&amp;lt_br&amp;gt_ &amp;lt_br&amp;gt_ «Sobor» nomіnovaniĭ na Pulіttserіvsʹku premіiu і vvazhaєtʹsia naĭkrashchoiu zbіrkoiu opovіdanʹ avtora.</t>
  </si>
  <si>
    <t>Карпа, Ірена</t>
  </si>
  <si>
    <t>Тільки нікому про це не кажи</t>
  </si>
  <si>
    <t>Марґо давно живе в Парижі. Вона працює фотографкою. Любить красивий одяг, відриватися на вечірках та у секс-клубах. У рідному Києві залишився її дід, з яким у неї дружні стосунки і таємничий С., якого вона переконує переїхати до Парижа. У неї наче все є, але щось всередині не дає їй спокою. Вона хоче розібратися в собі і звертається до психолога. Професора, з яким вона працює їй порадив С. У той самий час Марґо дізнається з інтернету про Месника, серійного вбивцю, який вчиняє самосуд над ґвалтівниками, корупціонерами та іншими негідниками на її батьківщині. Про всі ці справи пише журналіст Сонік, але чи знає він, хто влаштовує ці розправи? Що ж є причиною неспокою Марґо? Які шокуючі викриття у неї попереду? Чому її так захопила історія про Месника? Зрештою, хто він такий? Цей психологічний трилер про те, що зазвичай замовчують, намагаються забути і бояться виносити на люди: домашнє насильство, зґвалтування, булінг.</t>
  </si>
  <si>
    <t>Karpa, Irena</t>
  </si>
  <si>
    <t>Just don't tell anyone about it</t>
  </si>
  <si>
    <t>Margot has been living in Paris for a long time. She works as a photographer. He likes beautiful clothes, hanging out at parties and sex clubs. In her native Kiev, her grandfather stayed, with whom she has friendly relations and the mysterious S., whom she convinces to move to Paris. She seems to have everything, but something inside her is bothering her. She wants to understand herself and turns to a psychologist. At the same time, Margot learns from the internet about the Avenger, a serial killer who commits lynching of rapists, corrupt officials and other scoundrels in her homeland. Journalist Sonic writes about all these cases, but does he know who is organizing these reprisals? What is the cause of Margot's anxiety? What shocking revelations does she have ahead of her? Why was she so fascinated by the Avenger story? After all, who was he? This psychological thriller is about what is usually hushed up, tried to forget and afraid to take out in public: domestic violence, rape, bullying.</t>
  </si>
  <si>
    <t>http://sentrumbookstore.com/upload/iblock/404/tzh30gf6r29ibvy9o98dbho72i3z2938/9786178012229.jpg</t>
  </si>
  <si>
    <t>978-617-8012-22-9</t>
  </si>
  <si>
    <t>Margo davno zhyve v Paryzhі. Vona pratsiuie FotohraFkoiu. Liubytʹ krasyvyĭ odiah, vіdryvatysia na vechіrkakh ta u seks-klubakh. U rіdnomu Kyievі zalyshyvsia її dіd, z iakym u neї druzhnі stosunky і taiemnychyĭ S., iakoho vona perekonuie pereїkhaty do Paryzha. U neї nache vse ie, ale shchosʹ vseredynі ne daie їĭ spokoiu. Vona khoche rozіbratysia v sobі і zvertaietʹsia do psykholoha. ProFesora, z iakym vona pratsiuie їĭ poradyv S. U toĭ samyĭ chas Margo dіznaietʹsia z іnternetu pro Mesnyka, serіĭnoho vbyvtsiu, iakyĭ vchyniaie samosud nad gvaltіvnykamy, koruptsіoneramy ta іnshymy nehіdnykamy na її batʹkіvshchynі. Pro vsі tsі spravy pyshe zhurnalіst Sonіk, ale chy znaie vіn, khto vlashtovuie tsі rozpravy? Shcho zh ie prychynoiu nespokoiu Margo? IAkі shokuiuchі vykryttia u neї poperedu? Chomu її tak zakhopyla іstorіia pro Mesnyka? Zreshtoiu, khto vіn takyĭ? TSeĭ psykholohіchnyĭ tryler pro te, shcho zazvychaĭ zamovchuiutʹ, namahaiutʹsia zabuty і boiatʹsia vynosyty na liudy: domashnie nasylʹstvo, zgvaltuvannia, bulіnh.</t>
  </si>
  <si>
    <t>Karpa, Іrena</t>
  </si>
  <si>
    <t>Tіlʹky nіkomu pro tse ne kazhy</t>
  </si>
  <si>
    <t>#knigolav</t>
  </si>
  <si>
    <t>#knyholav</t>
  </si>
  <si>
    <t>Кащенко, Адріан</t>
  </si>
  <si>
    <t>Над Кодацьким порогом</t>
  </si>
  <si>
    <t>До видання увійшли повісті та оповідання популярного на початку ХХ ст. історичного повістяра А. Кащенка про запорозьке козацтво, його життя і подвиги, побут та звичаї. Не претендуючи на глибокі історичні розвідки, ґрунтуючись на конкретних фактах і подіях, твори письменника приваблюють щирістю, ліризмом та сприяють пробудженню почуття національної гідності.</t>
  </si>
  <si>
    <t>Світовид</t>
  </si>
  <si>
    <t>Kashchenko, Adrian</t>
  </si>
  <si>
    <t>Above the Kodak threshold</t>
  </si>
  <si>
    <t>The publication includes stories and short stories of the popular historical novelist A. Kashchenko at the beginning of the twentieth century about the Zaporozhye Cossacks, their life and exploits, everyday life and Customs.  Without claiming to be deep historical research, based on specific facts and events, the writer's works attract sincerity, lyricism and contribute to the awakening of a sense of national dignity.</t>
  </si>
  <si>
    <t>http://sentrumbookstore.com/upload/iblock/781/6ho7u2ysu6liran7kmo1sklphjv2hokt/9789661053211.jpg</t>
  </si>
  <si>
    <t>978-966-10-5321-1</t>
  </si>
  <si>
    <t>Do vydannia uvіĭshly povіstі ta opovіdannia populiarnoho na pochatku KhKh st. іstorychnoho povіstiara A. Kashchenka pro zaporozʹke kozatstvo, ĭoho zhyttia і podvyhy, pobut ta zvychaї. Ne pretenduiuchy na hlybokі іstorychnі rozvіdky, gruntuiuchysʹ na konkretnykh Faktakh і podіiakh, tvory pysʹmennyka pryvabliuiutʹ shchyrіstiu, lіryzmom ta spryiaiutʹ probudzhenniu pochuttia natsіonalʹnoї hіdnostі.</t>
  </si>
  <si>
    <t>Kashchenko, Adrіan</t>
  </si>
  <si>
    <t>Nad Kodatsʹkym porohom</t>
  </si>
  <si>
    <t>Квіти для Елджернона (нова обкл. )</t>
  </si>
  <si>
    <t>Всесвітній бестселер, який сколихнув серця мільйонів читачів! Неодноразово екранізований роман, який здобув найпрестижніші літературні премії! Історія, яка зворушує та змушує замислитися... Розумово відсталий Гордон погоджується на ризикований науковий експеримент - понад усе він мріє стати розумним. Після надскладної операції на мозку його інтелект дійсно стає блискавичним. Але ніхто не міг передбачити, які наслідки спричинить цей дослід...</t>
  </si>
  <si>
    <t xml:space="preserve">Flowers for Algernon (new OBL. ) </t>
  </si>
  <si>
    <t>A worldwide bestseller that has stirred the hearts of millions of readers! A repeatedly adapted novel that won the most prestigious literary awards! A story that touches and makes you think... Mentally retarded Gordon agrees to a risky scientific experiment - most of all, he dreams of becoming smart. After a very complex brain operation, his intelligence really becomes lightning fast. But no one could have predicted the consequences of this experiment...</t>
  </si>
  <si>
    <t>http://sentrumbookstore.com/upload/iblock/0f4/id18n166nsux2xgcrm8260r018bbjwvu/9786171298613.jpg</t>
  </si>
  <si>
    <t>978-617-1298-61-3</t>
  </si>
  <si>
    <t>Vsesvіtnіĭ bestseler, iakyĭ skolykhnuv sertsia mіlʹĭonіv chytachіv! Neodnorazovo ekranіzovanyĭ roman, iakyĭ zdobuv naĭprestyzhnіshі lіteraturnі premії! Іstorіia, iaka zvorushuie ta zmushuie zamyslytysia... Rozumovo vіdstalyĭ Hordon pohodzhuietʹsia na ryzykovanyĭ naukovyĭ eksperyment - ponad use vіn mrіie staty rozumnym. Pіslia nadskladnoї operatsії na mozku ĭoho іntelekt dіĭsno staie blyskavychnym. Ale nіkhto ne mіh peredbachyty, iakі naslіdky sprychynytʹ tseĭ doslіd...</t>
  </si>
  <si>
    <t xml:space="preserve">Kvіty dlia Eldzhernona (nova obkl. ) </t>
  </si>
  <si>
    <t>Таймер війни. Довга комендантська година</t>
  </si>
  <si>
    <t>Останні дні лютого 2022 року _ і перші дні масштабного російського вторгнення в Україну. Офіцер військової розвідки Влад Хмара виконує завдання під прикриттям охоронця житлового комплексу в стратегічно важливому районі Києва. Він змушений приховати правду про себе і від колег по роботі, і від нових товаришів по службі. Проте все міняється, коли Хмара дізнається: в обложеній ворогом столиці зявився міжнародний терорист, російський диверсант на прізвисько Гюрза. На київських вулицях бої, в місто прориваються ворожі танки, летять російські ракети, раз по раз лунають сирени повітряної тривоги. Якщо в ці дні станеться великий теракт, це деморалізує оборонців.&amp;lt_br&amp;gt_Зірвати план Гюрзи може лише Хмара _ міняти мисливця означає гаяти час. Полювання буде непростим: адже в спецслужбах є кроти, Владова кохана в окупації під Києвом, до теракту менше доби, а де і коли нападе Гюрза _ невідомо. Для ліквідації диверсантів у Києві вводять довгу комендантську годину. Таймер війни ввімкнено, зворотний відлік розпочато&amp;lt_br&amp;gt_Таймер війни _ новий цикл воєнно-пригодницьких трилерів від майстра жанру Андрія Кокотюхи</t>
  </si>
  <si>
    <t>War timer. Long curfew</t>
  </si>
  <si>
    <t>The last days of February 2022 _ and the first days of a large-scale Russian invasion of Ukraine. Military intelligence officer Vlad Khmara performs tasks under the cover of a security guard of a residential complex in a strategically important area of Kiev. He is forced to hide the truth about himself from both work colleagues and new colleagues. However, everything changes when Khmara learns that an international terrorist, a Russian saboteur named Gyurza, has appeared in the capital besieged by the enemy. There are battles on the streets of Kiev, enemy tanks break into the City, Russian missiles fly, and air alarm sirens sound over and over again. If there is a major terrorist attack these days, it will demoralize the defenders.&amp;lt_br&amp;gt_Only a cloud can thwart Gyurza's plan _ changing a hunter means wasting time. The hunt will not be easy: after all, there are moles in the special services, Vladova's favorite in the occupation near Kiev, less than a day before the terrorist attack, and where and when Gyurza will attack is unknown. A long curfew is being imposed in Kiev to eliminate saboteurs. War timer enabled, countdown started&amp;lt_br&amp;gt_War timer _ a new series of military adventure thrillers from the master of the genre Andrey Kokotyukha</t>
  </si>
  <si>
    <t>http://sentrumbookstore.com/upload/iblock/f9f/wassq5m2qrzn5o0s1krxfx907nzowu81/9786175220948.jpg</t>
  </si>
  <si>
    <t>978-617-522-094-8</t>
  </si>
  <si>
    <t>Ostannі dnі liutogo 2022 roku _ і pershі dnі masshtabnogo rosіĭsʹkogo vtorgnennia v Ukraїnu. Ofіtser vіĭsʹkovoї rozvіdki Vlad Khmara vikonuє zavdannia pіd prikrittiam okhorontsia zhitlovogo kompleksu v strategіchno vazhlivomu raĭonі Kiєva. Vіn zmusheniĭ prikhovati pravdu pro sebe і vіd koleg po robotі, і vіd novikh tovarishіv po sluzhbі. Prote vse mіniaєtʹsia, koli Khmara dіznaєtʹsia: v oblozhenіĭ vorogom stolitsі ziavivsia mіzhnarodniĭ terorist, rosіĭsʹkiĭ diversant na prіzvisʹko Giurza. Na kiїvsʹkikh vulitsiakh boї, v mіsto prorivaiutʹsia vorozhі tanki, letiatʹ rosіĭsʹkі raketi, raz po raz lunaiutʹ sireni povіtrianoї trivogi. IAkshcho v tsі dnі stanetʹsia velikiĭ terakt, tse demoralіzuє oborontsіv.&amp;lt_br&amp;gt_Zіrvati plan Giurzi mozhe lishe Khmara _ mіniati mislivtsia oznachaє gaiati chas. Poliuvannia bude neprostim: adzhe v spetssluzhbakh є kroti, Vladova kokhana v okupatsії pіd Kiєvom, do teraktu menshe dobi, a de і koli napade Giurza _ nevіdomo. Dlia lіkvіdatsії diversantіv u Kiєvі vvodiatʹ dovgu komendantsʹku godinu. Taĭmer vіĭni vvіmkneno, zvorotniĭ vіdlіk rozpochato&amp;lt_br&amp;gt_Taĭmer vіĭni _ noviĭ tsikl voєnno-prigodnitsʹkikh trilerіv vіd maĭstra zhanru Andrіia Kokotiukhi</t>
  </si>
  <si>
    <t>Taĭmer vіĭni. Dovga komendantsʹka godina</t>
  </si>
  <si>
    <t>The library where Nina worked for many years is being disbanded. A girl loses her favorite job, which is the meaning of her life — after all, she can't imagine herself without books. What should I do? Fight for a place in the sun, asking for Librarian vacancies in a crowd of similar seekers? Or maybe have the courage to finally try to realize a long — standing dream-to open your own mobile bookstore? And perhaps somewhere around the corner Nina is waiting for a new home, new friends and even the love of her life Разом together with the heroine of Jenny Colgan's novel &amp;quot_little bookstore of happiness&amp;quot_, the reader will plunge into the exciting atmosphere of daily changes, acquaintances and holidays, which, it seemed, could not be expected in a small Scottish town.</t>
  </si>
  <si>
    <t>Конрад, Джозеф</t>
  </si>
  <si>
    <t>Лорд Джим</t>
  </si>
  <si>
    <t>«Лорд Джим» — один з найкращих романів Джозефа Конрада, де в цілком модерністській формі він торкається тем гідності, відваги, довіри, потреби розуміння і належності до спільноти. Це історія про молодого старпома, який неочікувано для себе порушує професійний кодекс і зраджує власні принципи. Ідеаліст і романтик, нездатний примиритися зі своїми слабкостями, він шукатиме нагоди повернути втрачену гідність. Його складні вибори на борту пароплава і на островах Малайського архіпелагу відбивають дилеми, перед якими вимушена поставати майже кожна людина бодай раз у житті.</t>
  </si>
  <si>
    <t>Повне зібрання творів Джозефа Конрада</t>
  </si>
  <si>
    <t>Conrad, Joseph</t>
  </si>
  <si>
    <t>Lord Jim</t>
  </si>
  <si>
    <t>&amp;quot_Lord Jim&amp;quot_ is one of the best novels by Joseph Conrad, where in a completely modernist form it touches on the themes of dignity, courage, trust, the need for understanding and belonging to the community. This is a story about a young Xo who unexpectedly violates the professional code and betrays his own principles. An idealist and romantic, unable to come to terms with his weaknesses, he will look for opportunities to regain his lost dignity. His difficult choices on board the steamer and on the islands of the Malay Archipelago reflect the dilemmas that almost everyone has to face at least once in their life.</t>
  </si>
  <si>
    <t>http://sentrumbookstore.com/upload/iblock/9a6/fbktm3ljac8ypigbk24i30ei74q4mfbx/9786175695821.jpg</t>
  </si>
  <si>
    <t>978-617-569-582-1</t>
  </si>
  <si>
    <t>«Lord Dzhym» — odyn z naĭkrashchykh romanіv DzhozeFa Konrada, de v tsіlkom modernіstsʹkіĭ Formі vіn torkaietʹsia tem hіdnostі, vіdvahy, dovіry, potreby rozumіnnia і nalezhnostі do spіlʹnoty. TSe іstorіia pro molodoho starpoma, iakyĭ neochіkuvano dlia sebe porushuie proFesіĭnyĭ kodeks і zradzhuie vlasnі pryntsypy. Іdealіst і romantyk, nezdatnyĭ prymyrytysia zі svoїmy slabkostiamy, vіn shukatyme nahody povernuty vtrachenu hіdnіstʹ. Ĭoho skladnі vybory na bortu paroplava і na ostrovakh Malaĭsʹkoho arkhіpelahu vіdbyvaiutʹ dylemy, pered iakymy vymushena postavaty maĭzhe kozhna liudyna bodaĭ raz u zhyttі.</t>
  </si>
  <si>
    <t>Konrad, DzhozeF</t>
  </si>
  <si>
    <t>Lord Dzhym</t>
  </si>
  <si>
    <t>Косинський, Єжи</t>
  </si>
  <si>
    <t>Розфарбований птах (оновл. вид. )</t>
  </si>
  <si>
    <t>Перевидання Роман, названий найжорстокішим чтивом нашого часу Війна без прикрас очима малолітньої дитини Уявіть собі забаву: малий хлопчик хапає птаха, щоб перетворити його на таку собі веселку в пір’ї. Дбайливо розмальовує пташину, а потім відпускає в небо, до сірої зграї. Птахи спантеличені: що це за розфарбована потвора? Осліплені яскравими барвами, вони починають атакувати бідолаху, не вірячи, що той — член зграї, що він такий самий, як вони… І ось мертве та пошматоване тіло розфарбованого птаха падає в траву, збираючи довкола себе дітей, які з цікавістю дивляться на труп. Жорстоко? Не для реалій Другої світової, коли шестирічний хлопчик, схожий чи то на цигана, чи то на єврея, опиняється в чужому селі. Він кличе маму, але її немає. Натомість малий бачить тільки смерть, насилля, знущання, збочення, кров, він сам стає жертвою середньовічної дикості та цькування, спостерігає, як мірошник виймає ложкою очі свого наймита, аби той не дивився на його дружину… Як вижити розфарбованому птахові у зграї сірих? Змити фарбу і стати одним із них… Про автора: Єжи Косинський — американський письменник польсько-єврейського походження, тривалий час очолював американський ПЕН-клуб. Його роман «Розфарбований птах» опубліковано 1965 року. Після видання книжки в США критики поділилася на два табори: одні вважали її унікальним документом, інші — літературною фікцією. Але попри все роман став міжнародним бестселером, перекладеним 34 мовами. У Франції за «Розфарбованого птаха» Косинський отримав престижну нагороду як найкращий іноземний автор, а роман був визнаний книжкою року.</t>
  </si>
  <si>
    <t>Kosinski, Jerzy</t>
  </si>
  <si>
    <t xml:space="preserve">Painted Bird (updated) view. ) </t>
  </si>
  <si>
    <t>Reprint a novel called the cruelest reading material of our time war without embellishment through the eyes of a young child imagine the fun: a small boy grabs a bird to turn it into a kind of rainbow in feathers.  Birds are puzzled: What is this painted monster? Blinded by the bright colors, they begin to attack the poor man, not believing that he is a member of the pack, that he is just like them.and now the dead and torn body of the Painted Bird falls into the grass, gathering children around him, who look at the corpse with interest. Cruel? Not for the realities of World War II, when a six-year-old boy who looks either like a gypsy or a Jew finds himself in a strange village. He calls his mother, but she's not there. But the kid sees only death, violence, bullying, perversion, blood, he himself becomes a victim of medieval savagery and harassment, watches as the Miller takes out the eyes of his farmhand with a spoon so that he does not look at his wife... How can a Painted Bird survive in a flock of gray ones? About the author: Jerzy Kosinski is an American writer of Polish-Jewish origin, who for a long time headed the American Pen club. His novel The Painted Bird was published in 1965. After the book was published in the United States, critics divided it into two camps: some considered it a unique document, others — a literary fiction. But despite everything, the novel became an international bestseller, translated into 34 languages. In France, for &amp;quot_The Painted Bird&amp;quot_ Kosinsky received the prestigious award as the best foreign author, and the novel was recognized as Book of the year.</t>
  </si>
  <si>
    <t>http://sentrumbookstore.com/upload/iblock/de1/1uu3vbkoqmq2qop0gynxdbagxhtesmv5/9786171299313.jpg</t>
  </si>
  <si>
    <t>978-617-12-9931-3</t>
  </si>
  <si>
    <t>Perevydannia Roman, nazvanyĭ naĭzhorstokіshym chtyvom nashoho chasu Vіĭna bez prykras ochyma malolіtnʹoї dytyny Uiavіtʹ sobі zabavu: malyĭ khlopchyk khapaie ptakha, shchob peretvoryty ĭoho na taku sobі veselku v pіr’ї. Dbaĭlyvo rozmalʹovuie ptashynu, a potіm vіdpuskaie v nebo, do sіroї zhraї. Ptakhy spantelychenі: shcho tse za rozFarbovana potvora? Oslіplenі iaskravymy barvamy, vony pochynaiutʹ atakuvaty bіdolakhu, ne vіriachy, shcho toĭ — chlen zhraї, shcho vіn takyĭ samyĭ, iak vony… І osʹ mertve ta poshmatovane tіlo rozFarbovanoho ptakha padaie v travu, zbyraiuchy dovkola sebe dіteĭ, iakі z tsіkavіstiu dyvliatʹsia na trup. Zhorstoko? Ne dlia realіĭ Druhoї svіtovoї, koly shestyrіchnyĭ khlopchyk, skhozhyĭ chy to na tsyhana, chy to na ievreia, opyniaietʹsia v chuzhomu selі. Vіn klyche mamu, ale її nemaie. Natomіstʹ malyĭ bachytʹ tіlʹky smertʹ, nasyllia, znushchannia, zbochennia, krov, vіn sam staie zhertvoiu serednʹovіchnoї dykostі ta tsʹkuvannia, sposterіhaie, iak mіroshnyk vyĭmaie lozhkoiu ochі svoho naĭmyta, aby toĭ ne dyvyvsia na ĭoho druzhynu… IAk vyzhyty rozFarbovanomu ptakhovі u zhraї sіrykh? Zmyty Farbu і staty odnym іz nykh… Pro avtora: IEzhy Kosynsʹkyĭ — amerykansʹkyĭ pysʹmennyk polʹsʹko-ievreĭsʹkoho pokhodzhennia, tryvalyĭ chas ocholiuvav amerykansʹkyĭ PEN-klub. Ĭoho roman «RozFarbovanyĭ ptakh» opublіkovano 1965 roku. Pіslia vydannia knyzhky v SShA krytyky podіlylasia na dva tabory: odnі vvazhaly її unіkalʹnym dokumentom, іnshі — lіteraturnoiu Fіktsіieiu. Ale popry vse roman stav mіzhnarodnym bestselerom, perekladenym 34 movamy. U Frantsії za «RozFarbovanoho ptakha» Kosynsʹkyĭ otrymav prestyzhnu nahorodu iak naĭkrashchyĭ іnozemnyĭ avtor, a roman buv vyznanyĭ knyzhkoiu roku.</t>
  </si>
  <si>
    <t>Kosynsʹkyĭ, IEzhy</t>
  </si>
  <si>
    <t xml:space="preserve">RozFarbovanyĭ ptakh (onovl. vyd. ) </t>
  </si>
  <si>
    <t>Коцюбинський, Михайло</t>
  </si>
  <si>
    <t>Тіни забутих предків</t>
  </si>
  <si>
    <t>Михайло Коцюбинський написав повість «Тіни забутих предків» під враженням від перебування на Гуцульщині в 1911 році. Видавництво «Брустури» (Discursus) презентує нове видання твору. Його особливість — збереження авторської лексики, відображеної у прижиттєвих видання, яка у пізніших виданнях зазнавала редакторських правок. За цим же прижиттєвим виданням 1913 р. подане написання назви з літерою 'и' в слові 'тіни'. Так ми хочемо максимально відтворити задум автора показати Гуцульщину не лише через сюжет і описи побуту та звичаїв, а й через мову. Над ілюстраціями до книжки працювала Дарія Луцишина, яка раніше створила образи «Діда Иванчіка» та «Опришків». Передмову написала літературознавиця, дослідниця 'гуцульського тексту' Олександра Салій.</t>
  </si>
  <si>
    <t>Дискурсус</t>
  </si>
  <si>
    <t>Kotsyubinsky, Mikhail</t>
  </si>
  <si>
    <t>Shadows of forgotten ancestors</t>
  </si>
  <si>
    <t>Mikhail Kotsyubinsky wrote the story &amp;quot_shadows of forgotten ancestors&amp;quot_ under the impression of his stay in the Hutsul region in 1911. The publishing house &amp;quot_Brustury&amp;quot_ (Discursus) presents a new edition of the work. Its special feature is the preservation of the author's vocabulary, reflected in lifetime publications, which in later editions underwent editorial changes. According to the same lifetime edition of 1913, the spelling of the name with the letter 's' in the word 'Tina'is presented.  So we want to recreate as much as possible the author's idea to show the Hutsul region not only through the plot and descriptions of everyday life and customs, but also through the language. Daria Lutsishina, who previously created images of &amp;quot_Grandfather Ivanchik&amp;quot_ and &amp;quot_Oprishkov&amp;quot_, worked on illustrations for the book. The preface was written by Alexandra Saliy, a literary critic and researcher of the hutsul text.</t>
  </si>
  <si>
    <t>http://sentrumbookstore.com/upload/iblock/cfb/b85rbfj3j10oviikdk8f0gjpgewabovv/9786178218065.jpg</t>
  </si>
  <si>
    <t>978-617-8218-06-5</t>
  </si>
  <si>
    <t>Mykhaĭlo Kotsiubynsʹkyĭ napysav povіstʹ «Tіny zabutykh predkіv» pіd vrazhenniam vіd perebuvannia na Hutsulʹshchynі v 1911 rotsі. Vydavnytstvo «Brustury» (Discursus) prezentuie nove vydannia tvoru. Ĭoho osoblyvіstʹ — zberezhennia avtorsʹkoї leksyky, vіdobrazhenoї u pryzhyttievykh vydannia, iaka u pіznіshykh vydanniakh zaznavala redaktorsʹkykh pravok. Za tsym zhe pryzhyttievym vydanniam 1913 r. podane napysannia nazvy z lіteroiu 'y' v slovі 'tіny'. Tak my khochemo maksymalʹno vіdtvoryty zadum avtora pokazaty Hutsulʹshchynu ne lyshe cherez siuzhet і opysy pobutu ta zvychaїv, a ĭ cherez movu. Nad іliustratsіiamy do knyzhky pratsiuvala Darіia Lutsyshyna, iaka ranіshe stvoryla obrazy «Dіda Yvanchіka» ta «Opryshkіv». Peredmovu napysala lіteraturoznavytsia, doslіdnytsia 'hutsulʹsʹkoho tekstu' Oleksandra Salіĭ.</t>
  </si>
  <si>
    <t>Kotsiubynsʹkyĭ, Mykhaĭlo</t>
  </si>
  <si>
    <t>Tіny zabutykh predkіv</t>
  </si>
  <si>
    <t>Discourse</t>
  </si>
  <si>
    <t>Dyskursus</t>
  </si>
  <si>
    <t>Крас, Василь</t>
  </si>
  <si>
    <t>Побратими</t>
  </si>
  <si>
    <t>Василь Крас (нар. 1962 р.) — український письменник, автор історичних романів, лауреат премії «ДніпроБукфест 2019» за роман «Татарський бранець». У 2020 році автор отримав премію «Коронація слова» за роман «Руїна», а за обидва ці романи у 2022 році його було нагороджено премією ім. В. К. Малика. Автор жив і працював у м. Лимані, але через повномасштабне вторгнення російських військ нині проживає у Київській області. «Побратими» є третьою книгою циклу «Нескорені», до якого ввійшли романи «Татарський бранець» і «Руїна», та продовженням описаних у них пригод. Роман насичений буремними історичними знаковими подіями 1659 року. Початок року. В країні розгорається полум’я україно-московської війни. Поряд із гетьманом Іваном Виговським діє зрадник, який працює на Таємний приказ Московії. Сейм у Варшаві й затвердження урізаних статей Гадяцького трактату. Скрізь удосталь ворогів і зрадників. Однак є лицарі, які сміливо виходять на боротьбу за волю, справедливість, державність. Троє козаків-побратимів кидають виклик свавіллю й несправедливості. Велика кількість пригод. Битви, поразки й перемоги. Честь і ганьба. Кохання та зрада…</t>
  </si>
  <si>
    <t>Барви</t>
  </si>
  <si>
    <t>Krasus, Vasil</t>
  </si>
  <si>
    <t>Twin Cities</t>
  </si>
  <si>
    <t>Vasyl Krasus (born 1962) is a Ukrainian writer, author of historical novels, winner of the Dneprobukfest 2019 award for the novel &amp;quot_The Tatar prisoner&amp;quot_. In 2020, the author received the coronation of the word award for the novel &amp;quot_ruin&amp;quot_, and for both of these novels in 2022, he was awarded the V. K. Malik prize.  The author lived and worked in Liman, but due to the full-scale invasion of Russian troops, he now lives in the Kiev region.  &amp;quot_Brothers &amp;quot_is the third book of the series&amp;quot_ unconquered&amp;quot_, which includes the novels&amp;quot_ Tatar prisoner &amp;quot_and&amp;quot_ ruin&amp;quot_, and a continuation of the adventures described in them. The novel is full of turbulent historical landmark events of 1659. Beginning of the year. The flames of the Ukrainian-Moscow war are breaking out in the country. Along with Hetman Ivan Vygovsky, there is a traitor who works for The Secret Order of Muscovy. The Sejm in Warsaw and the approval of the truncated articles of the Gadyachsky treatise. Enemies and traitors abound everywhere. However, there are knights who boldly go out to fight for freedom, justice, and statehood. Three fellow Cossacks challenge arbitrariness and injustice. A large number of adventures. Battles, defeats and victories. Honor and shame. Love and betrayal…</t>
  </si>
  <si>
    <t>http://sentrumbookstore.com/upload/iblock/d73/vaphsfbwhv2i4cqa4s0ptdzv4yn4s4ff/9786175511596.jpg</t>
  </si>
  <si>
    <t>978-617-551-159-6</t>
  </si>
  <si>
    <t>Vasylʹ Kras (nar. 1962 r.) — ukraїnsʹkyĭ pysʹmennyk, avtor іstorychnykh romanіv, laureat premії «DnіproBukFest 2019» za roman «Tatarsʹkyĭ branetsʹ». U 2020 rotsі avtor otrymav premіiu «Koronatsіia slova» za roman «Ruїna», a za obydva tsі romany u 2022 rotsі ĭoho bulo nahorodzheno premіieiu іm. V. K. Malyka. Avtor zhyv і pratsiuvav u m. Lymanі, ale cherez povnomasshtabne vtorhnennia rosіĭsʹkykh vіĭsʹk nynі prozhyvaie u Kyїvsʹkіĭ oblastі. «Pobratymy» ie tretʹoiu knyhoiu tsyklu «Neskorenі», do iakoho vvіĭshly romany «Tatarsʹkyĭ branetsʹ» і «Ruїna», ta prodovzhenniam opysanykh u nykh pryhod. Roman nasychenyĭ buremnymy іstorychnymy znakovymy podіiamy 1659 roku. Pochatok roku. V kraїnі rozhoraietʹsia polum’ia ukraїno-moskovsʹkoї vіĭny. Poriad іz hetʹmanom Іvanom Vyhovsʹkym dіie zradnyk, iakyĭ pratsiuie na Taiemnyĭ prykaz Moskovії. Seĭm u Varshavі ĭ zatverdzhennia urіzanykh stateĭ Hadiatsʹkoho traktatu. Skrіzʹ udostalʹ vorohіv і zradnykіv. Odnak ie lytsarі, iakі smіlyvo vykhodiatʹ na borotʹbu za voliu, spravedlyvіstʹ, derzhavnіstʹ. Troie kozakіv-pobratymіv kydaiutʹ vyklyk svavіlliu ĭ nespravedlyvostі. Velyka kіlʹkіstʹ pryhod. Bytvy, porazky ĭ peremohy. Chestʹ і hanʹba. Kokhannia ta zrada…</t>
  </si>
  <si>
    <t>Kras, Vasylʹ</t>
  </si>
  <si>
    <t>Pobratymy</t>
  </si>
  <si>
    <t>Кузнєцова, Євгенія</t>
  </si>
  <si>
    <t>Драбина</t>
  </si>
  <si>
    <t>Толік щойно здійснив головну мрію свого життя: купив будинок, де все буде так, як хоче лише він, та ще й у чотирьох тисячах кілометрів від усієї своєї надокучливої родини. Однак війна перевернула все, і на голову йому звалилась рідня: мама, одноногий дядько, далека родичка зі своїм слинявим песиком, сестра з депресивною подругою і навіть котячі свекруха й невістка.У той час, коли в Україні розносить вибуховими хвилями вікна, гинуть сотнями й тисячами люди, у будинку Толіка війна не окопна, вона отака, життьова: у деталях побуту людей, які намагаються в чужій країні створити свою тимчасову домівку із запахом помідорів. Тут є та нестерпна простота повсякдення людей, душі яких — вдома, в Україні. Але війна — весь час з ними. Вона — як та драбина, яка має багато щаблів, висот і вимірів.</t>
  </si>
  <si>
    <t>Kuznetsova, Evgenia</t>
  </si>
  <si>
    <t>Stairs</t>
  </si>
  <si>
    <t>Tolik has just realized the main dream of his life: he bought a house where everything will be as only he wants, and even four thousand kilometers away from his entire annoying family. However, the war turned everything upside down, and relatives fell on his head: his mother, a one-legged uncle, a distant relative with her drooling dog, a sister with a depressed friend, and even a feline mother-in-law and daughter-in-law.At a time when windows are being blown away by blast waves in Ukraine, hundreds and thousands of people are dying, the war in Tolik's House is not a trench war, it is a kind of life: in the details of the everyday life of people who are trying to create their own temporary home with the smell of tomatoes in a foreign country. Here is the unbearable simplicity of everyday life of people whose souls are at home, in Ukraine. But the war is always with them. It is like a ladder that has many steps, Heights and dimensions.</t>
  </si>
  <si>
    <t>http://sentrumbookstore.com/upload/iblock/b75/ugg60a5bjr3hhx1pfn2wg4ebp20cyyzf/9789664480977.jpg</t>
  </si>
  <si>
    <t>978-966-448-097-7</t>
  </si>
  <si>
    <t>Tolіk shchoĭno zdіĭsnyv holovnu mrіiu svoho zhyttia: kupyv budynok, de vse bude tak, iak khoche lyshe vіn, ta shche ĭ u chotyrʹokh tysiachakh kіlometrіv vіd usіieї svoieї nadokuchlyvoї rodyny. Odnak vіĭna perevernula vse, і na holovu ĭomu zvalylasʹ rіdnia: mama, odnonohyĭ diadʹko, daleka rodychka zі svoїm slyniavym pesykom, sestra z depresyvnoiu podruhoiu і navіtʹ kotiachі svekrukha ĭ nevіstka.U toĭ chas, koly v Ukraїnі roznosytʹ vybukhovymy khvyliamy vіkna, hynutʹ sotniamy ĭ tysiachamy liudy, u budynku Tolіka vіĭna ne okopna, vona otaka, zhyttʹova: u detaliakh pobutu liudeĭ, iakі namahaiutʹsia v chuzhіĭ kraїnі stvoryty svoiu tymchasovu domіvku іz zapakhom pomіdorіv. Tut ie ta nesterpna prostota povsiakdennia liudeĭ, dushі iakykh — vdoma, v Ukraїnі. Ale vіĭna — vesʹ chas z nymy. Vona — iak ta drabyna, iaka maie bahato shchablіv, vysot і vymіrіv.</t>
  </si>
  <si>
    <t>Kuznietsova, IEvhenіia</t>
  </si>
  <si>
    <t>Drabyna</t>
  </si>
  <si>
    <t>Куліш, Микола</t>
  </si>
  <si>
    <t>Мина Мазайло. П’єси</t>
  </si>
  <si>
    <t>Сатиричну п’єсу «Мина Мазайло» не дарма називають філологічним водевілем: комічні слова й фрази, факти кумедного зросійщення українців, пародія на мовні дискусії тощо. Усе це смішно, але водночас це сміх крізь сльози. Мина Мазайло соромиться власного прізвища — занадто воно українське. Тому в нього виникає почуття меншовартості. Тож він вирішує змінити його і шукає вчительку, яка навчила б його говорити «по-руському». Проте, коли Мина замислюється над варіантом свого майбутнього прізвища, — Сірєнєв, Розов, Алмазов, — його син Мокій хоче відтворити повну форму родового прізвища…</t>
  </si>
  <si>
    <t>Kulish, Nikolay</t>
  </si>
  <si>
    <t>Mina Mazailo. Plays</t>
  </si>
  <si>
    <t>The satirical play &amp;quot_Mina Mazailo&amp;quot_ is not called philological vaudeville for nothing: comic words and phrases, facts of funny Russification of Ukrainians, a parody of language discussions, and so on. It's all funny, but at the same time it's laughter through tears. Mina Mazailo is shy about her own last name — it's too Ukrainian. Therefore, he has a sense of inferiority. So he decides to change it and looks for a teacher who would teach him to speak &amp;quot_Russian&amp;quot_. However, when Mina thinks about the variant of his future surname-Sirenev — Rozov, Almazov - his son Moky wants to recreate the full form of the generic surname…</t>
  </si>
  <si>
    <t>http://sentrumbookstore.com/upload/iblock/016/s9y1kaa5pexef32xcb4xg0yqd8876pdt/9786175512302.jpg</t>
  </si>
  <si>
    <t>978-617-551-230-2</t>
  </si>
  <si>
    <t>Satyrychnu p’iesu «Myna Mazaĭlo» ne darma nazyvaiutʹ Fіlolohіchnym vodevіlem: komіchnі slova ĭ Frazy, Fakty kumednoho zrosіĭshchennia ukraїntsіv, parodіia na movnі dyskusії toshcho. Use tse smіshno, ale vodnochas tse smіkh krіzʹ slʹozy. Myna Mazaĭlo soromytʹsia vlasnoho prіzvyshcha — zanadto vono ukraїnsʹke. Tomu v nʹoho vynykaie pochuttia menshovartostі. Tozh vіn vyrіshuie zmіnyty ĭoho і shukaie vchytelʹku, iaka navchyla b ĭoho hovoryty «po-rusʹkomu». Prote, koly Myna zamysliuietʹsia nad varіantom svoho maĭbutnʹoho prіzvyshcha, — Sіrieniev, Rozov, Almazov, — ĭoho syn Mokіĭ khoche vіdtvoryty povnu Formu rodovoho prіzvyshcha…</t>
  </si>
  <si>
    <t>Kulіsh, Mykola</t>
  </si>
  <si>
    <t>Myna Mazaĭlo. P’iesy</t>
  </si>
  <si>
    <t>Левкова, Анастасія</t>
  </si>
  <si>
    <t>За Перекопом є земля. Кримський роман</t>
  </si>
  <si>
    <t>Аліє, Альона і я. З наших імен, написаних у рядок або стовпчик, можна вивчати історію Криму.&amp;lt_br&amp;gt_Крим. Саме тут минуло дитинство, юність і перше кохання головної героїні роману. Саме тут вона зрозуміла, що є українкою. Ні дідусь-підполковник КДБ, ані російська кров у венах не стали цьому на заваді.&amp;lt_br&amp;gt_Наче орнамент, у романі переплітаються кримськотатарська культура і українська історія. На сторінках книжки читач зустрінеться з кримськими татарами, караїмами, українцями, росіянами,німцями, євреями, греками,вірменами Криму, крок за кроком відкриватиме шафи з родинними скелетами.Разом з головною героїнею та її подругою Аліє пройде шлях від їхнього дитинства &amp;ndash_ з 1990-х &amp;ndash_ аж до окупації півострова Росією в 2014-му, з екскурсами в давнішу історію Криму.&amp;lt_br&amp;gt_За Перекопом є земля _ це спроба відкрити материк для півострова, а півострів для материка з незвичного ракурсу. Адже і там, і там є земля. Її варто пізнати й повернути їй цілісність.&amp;lt_br&amp;gt_Робота над книжкою тривала з 2012 року. З початком окупації Криму, у 2014 році, концепція змінилася. За цей час авторка взяла близько 200 інтерв'ю з більш ніж 50 кримчанами. Деталі їхніх розповідей стали частиною роману.&amp;lt_br&amp;gt_Про авторку&amp;lt_br&amp;gt_Анастасія Левкова_ українська письменниця, культурна менеджерка, редакторка і викладачка. Авторка книг Старшокласниця. Першокурсниця, Ашик і Омер і Спільна мова. Як народжуються і живуть слова. Координаторка літературного конкурсу Кримський інжир /Qırım inciri іспівупорядниця однойменних антологій української та кримськотатарської прози, поезії, перекладів. Членкиня Українського ПЕН. Кавалерка французького Ордена Мистецтв та літератури.&amp;lt_br&amp;gt_Цитати з книжки&amp;lt_br&amp;gt_&amp;lt_br&amp;gt_Ми піднімаємось угору, мене трохи закачує, але це минається, щойно виходимо коло Байдарських воріт, _ я чудуюся з того,наскільки інакшим може бути море, яке я досі бачила тількив Піщаному. Ніколи я не дивилась на нього отак згори, ніколине бачила його таким синім і таким гарним. Десь синіше, десьсвітліше, сіріше, воно має край лиш з одного боку, а всюди-індебезкрає, бездонне. Красота, правда? _ каже дідусь. Красивийякий наш Крим! _ додає тато. Зараз ми підемо по чебурекив Шалаш, який трикутно стримить у небо, але мені не хочеться йти, а хочеться вбирати очима ці пейзажі й цілувати усе, щоя тут бачу.&amp;lt_br&amp;gt_&amp;lt_br&amp;gt_&amp;lt_br&amp;gt_Через роки я боятимуся забути вулиці міста. Я буду підписуватись на бахчисарайські спільноти у соцмережах заради світлин. Я переглядатиму фото для того, щоб не забути. Я згадуватиму добірку друкованих фото, наклацаних Халілом іще наплівку в нашому підлітстві, _ ця добірка лишилась у домі моїхбатьків, і я проситиму їх зісканувати світлини й надіслати меніелектронкою. Я заходитиму на гугл-мапи, щоб пройтися вулицями, нагадати розташування будівель, віражі Чурук-Су, вигляд степової світло-сірої землі та скель _ наче стін, і сосон наскелях, розсаджених такими заплаточками. Я читатиму Шаміля Алядіна, щоб нагадати собі місто, якого не могла знатиі якого вже ніколи не буде, але яке живе в окремих цеглинах,витає в повітрі, нуртує в землі.&amp;lt_br&amp;gt_&amp;lt_br&amp;gt_&amp;lt_br&amp;gt_Минулого вечора російський спецназ намагався захопити корабель Славутич, але той дав відсіч. Ми з журналістами вирушили в Севастополь. На виїзді з Сімфі просто на трасі стояли жінки з блакитними й жовтими кульками і з транспарантами, девід руки написали антивоєнні гасла. Філ хвилю вагався, та все жпопросив водія зупинитись. Ми вийшли зняти мітинг. Хлопчикроків семи тримав у руках плакат, де по-дитячому, з перевернутим И, що читалось як N, було написано: Хай війни не буде.Хай росіяни підуть додому. Я заплакала.</t>
  </si>
  <si>
    <t>Лабораторія</t>
  </si>
  <si>
    <t>Levkova, Anastasia</t>
  </si>
  <si>
    <t>There is land behind Perekop. Crimean novel</t>
  </si>
  <si>
    <t>Aliye, Alyona and I. from our names written in a row or column, you can study the history of the Crimea. &amp;lt_br&amp;gt_Crimea. It was here that the main character of the novel spent her childhood, youth and first love. It was here that she realized that she was Ukrainian. Neither my grandfather, a KGB lieutenant colonel, nor the Russian blood in my veins prevented this.&amp;lt_br&amp;gt_Like an ornament, the novel intertwines Crimean Tatar culture and Ukrainian history. On the pages of the book, the reader will meet with Crimean Tatars, Karaites, Ukrainians,Russians, Germans, Jews,Greeks, Armenians of Crimea, step by step open cabinets with related skeletons.Together with the main character and her friend, Aliye will go from their childhood – from the 1990s-to the occupation of the peninsula by Russia in 2014, with excursions to the ancient history of the Crimea.&amp;lt_br&amp;gt_There is land behind Perekop _ it is an attempt to open the mainland to the peninsula, and the peninsula to the mainland from an unusual angle. After all, both there and there is land. It is worth knowing it and restoring its integrity.&amp;lt_br&amp;gt_Work on the book has been going on since 2012. With the beginning of the occupation of Crimea, in 2014, the concept changed. During this time, the author took about 200 interviews with more than 50 Crimeans. The details of their stories became part of the novel.&amp;lt_br&amp;gt_About the author&amp;lt_br&amp;gt_Anastasia Levkova_ Ukrainian writer, cultural manager, editor and teacher. The author of the books is a High School student. Freshman, Ashik and Omer and a common language. How words are born and live. Coordinator of the Crimean fig literary contest / Qırım inciri ispivorist of anthologies of the same name in Ukrainian and Crimean Tatar prose, poetry, and translations. Member of the Ukrainian pen. Knight of the French Order of Arts and letters.&amp;lt_br&amp;gt_Quotes from the book&amp;lt_br&amp;gt_&amp;lt_br&amp;gt_We go up, I get a little seasick, but it goes away as soon as we come out at the Baidar gate, and I'm surprised at how different the sea can be,which I've only seen on Sandy so far. I've never looked at it from above, I've never seen it so blue and so beautiful. Somewhere bluer, somewhere lighter, grayer, it has an edge only on one side, and everywhere-indebezkray, bottomless. Beauty, right? _ says Grandpa. Beautiful how our Crimea is! _ adds Dad. Now we will go along cheburekiv Shalash, which will hang triangular in the sky, but I don't want to go, but I want to absorb these landscapes with my eyes and kiss everything I see here.&amp;lt_br&amp;gt_&amp;lt_br&amp;gt_&amp;lt_br&amp;gt_Years from now, I'll be afraid to forget the streets of the city. I will subscribe to Bakhchisarai communities in social networks for photos. I will look through the photo in order not to forget. I will remember a selection of printed photos that Khalil had snapped in our teenage years _ this collection is still in my parents ' house, and I will ask them to scan the photos and send them to me. I will go to Google Maps to walk through the streets, recall the location of buildings, the turns of Churuk-Su, the view of the steppe light gray Earth and rocks _ like walls, and pine rocks planted with such patches. I will read Shamil Alyadin to remind myself of a city that I could not know and which will never be again, but which lives in separate bricks, soars in the air,boils in the ground.&amp;lt_br&amp;gt_&amp;lt_br&amp;gt_&amp;lt_br&amp;gt_Last night, Russian special forces tried to capture the ship Slavutich, but it rebuffed. Journalists and I went to Sevastopol. At the exit from Simfi, women with blue and yellow balloons and banners were standing right on the highway, and their hands were writing anti-war slogans. Phil hesitated, then asked the driver to stop. We went out to film the rally. The boy was holding a poster in his hands, where in a childish way, with an inverted s, which read as N, it was written: Let there be no war.Let the Russians go home. I cried.</t>
  </si>
  <si>
    <t>http://sentrumbookstore.com/upload/iblock/6e8/0uda9uhc1kepwo07l3wgggpnupy66q4u/9786178203818.jpg</t>
  </si>
  <si>
    <t>978-617-8203-81-8</t>
  </si>
  <si>
    <t>Alіie, Alʹona і ia. Z nashykh іmen, napysanykh u riadok abo stovpchyk, mozhna vyvchaty іstorіiu Krymu.&amp;lt_br&amp;gt_Krym. Same tut mynulo dytynstvo, iunіstʹ і pershe kokhannia holovnoї heroїnі romanu. Same tut vona zrozumіla, shcho ie ukraїnkoiu. Nі dіdusʹ-pіdpolkovnyk KDB, anі rosіĭsʹka krov u venakh ne staly tsʹomu na zavadі.&amp;lt_br&amp;gt_Nache ornament, u romanі pereplіtaiutʹsia krymsʹkotatarsʹka kulʹtura і ukraїnsʹka іstorіia. Na storіnkakh knyzhky chytach zustrіnetʹsia z krymsʹkymy tataramy, karaїmamy, ukraїntsiamy, rosіianamy,nіmtsiamy, ievreiamy, hrekamy,vіrmenamy Krymu, krok za krokom vіdkryvatyme shaFy z rodynnymy skeletamy.Razom z holovnoiu heroїneiu ta її podruhoiu Alіie proĭde shliakh vіd їkhnʹoho dytynstva &amp;ndash_ z 1990-kh &amp;ndash_ azh do okupatsії pіvostrova Rosіieiu v 2014-mu, z ekskursamy v davnіshu іstorіiu Krymu.&amp;lt_br&amp;gt_Za Perekopom ie zemlia _ tse sproba vіdkryty materyk dlia pіvostrova, a pіvostrіv dlia materyka z nezvychnoho rakursu. Adzhe і tam, і tam ie zemlia. Ïї varto pіznaty ĭ povernuty їĭ tsіlіsnіstʹ.&amp;lt_br&amp;gt_Robota nad knyzhkoiu tryvala z 2012 roku. Z pochatkom okupatsії Krymu, u 2014 rotsі, kontseptsіia zmіnylasia. Za tseĭ chas avtorka vziala blyzʹko 200 іnterv'iu z bіlʹsh nіzh 50 krymchanamy. Detalі їkhnіkh rozpovіdeĭ staly chastynoiu romanu.&amp;lt_br&amp;gt_Pro avtorku&amp;lt_br&amp;gt_Anastasіia Levkova_ ukraїnsʹka pysʹmennytsia, kulʹturna menedzherka, redaktorka і vykladachka. Avtorka knyh Starshoklasnytsia. Pershokursnytsia, Ashyk і Omer і Spіlʹna mova. IAk narodzhuiutʹsia і zhyvutʹ slova. Koordynatorka lіteraturnoho konkursu Krymsʹkyĭ іnzhyr /Qırım inciri іspіvuporiadnytsia odnoĭmennykh antolohіĭ ukraїnsʹkoї ta krymsʹkotatarsʹkoї prozy, poezії, perekladіv. Chlenkynia Ukraїnsʹkoho PEN. Kavalerka Frantsuzʹkoho Ordena Mystetstv ta lіteratury.&amp;lt_br&amp;gt_TSytaty z knyzhky&amp;lt_br&amp;gt_&amp;lt_br&amp;gt_My pіdnіmaiemosʹ uhoru, mene trokhy zakachuie, ale tse mynaietʹsia, shchoĭno vykhodymo kolo Baĭdarsʹkykh vorіt, _ ia chuduiusia z toho,naskіlʹky іnakshym mozhe buty more, iake ia dosі bachyla tіlʹkyv Pіshchanomu. Nіkoly ia ne dyvylasʹ na nʹoho otak zhory, nіkolyne bachyla ĭoho takym synіm і takym harnym. Desʹ synіshe, desʹsvіtlіshe, sіrіshe, vono maie kraĭ lysh z odnoho boku, a vsiudy-іndebezkraie, bezdonne. Krasota, pravda? _ kazhe dіdusʹ. Krasyvyĭiakyĭ nash Krym! _ dodaie tato. Zaraz my pіdemo po cheburekyv Shalash, iakyĭ trykutno strymytʹ u nebo, ale menі ne khochetʹsia ĭty, a khochetʹsia vbyraty ochyma tsі peĭzazhі ĭ tsіluvaty use, shchoia tut bachu.&amp;lt_br&amp;gt_&amp;lt_br&amp;gt_&amp;lt_br&amp;gt_Cherez roky ia boiatymusia zabuty vulytsі mіsta. IA budu pіdpysuvatysʹ na bakhchysaraĭsʹkі spіlʹnoty u sotsmerezhakh zarady svіtlyn. IA perehliadatymu Foto dlia toho, shchob ne zabuty. IA zhaduvatymu dobіrku drukovanykh Foto, naklatsanykh Khalіlom іshche naplіvku v nashomu pіdlіtstvі, _ tsia dobіrka lyshylasʹ u domі moїkhbatʹkіv, і ia prosytymu їkh zіskanuvaty svіtlyny ĭ nadіslaty menіelektronkoiu. IA zakhodytymu na huhl-mapy, shchob proĭtysia vulytsiamy, nahadaty roztashuvannia budіvelʹ, vіrazhі Churuk-Su, vyhliad stepovoї svіtlo-sіroї zemlі ta skelʹ _ nache stіn, і soson naskeliakh, rozsadzhenykh takymy zaplatochkamy. IA chytatymu Shamіlia Aliadіna, shchob nahadaty sobі mіsto, iakoho ne mohla znatyі iakoho vzhe nіkoly ne bude, ale iake zhyve v okremykh tsehlynakh,vytaie v povіtrі, nurtuie v zemlі.&amp;lt_br&amp;gt_&amp;lt_br&amp;gt_&amp;lt_br&amp;gt_Mynuloho vechora rosіĭsʹkyĭ spetsnaz namahavsia zakhopyty korabelʹ Slavutych, ale toĭ dav vіdsіch. My z zhurnalіstamy vyrushyly v Sevastopolʹ. Na vyїzdі z SіmFі prosto na trasі stoialy zhіnky z blakytnymy ĭ zhovtymy kulʹkamy і z transparantamy, devіd ruky napysaly antyvoiennі hasla. Fіl khvyliu vahavsia, ta vse zhpoprosyv vodіia zupynytysʹ. My vyĭshly zniaty mіtynh. Khlopchykrokіv semy trymav u rukakh plakat, de po-dytiachomu, z perevernutym Y, shcho chytalosʹ iak N, bulo napysano: Khaĭ vіĭny ne bude.Khaĭ rosіiany pіdutʹ dodomu. IA zaplakala.</t>
  </si>
  <si>
    <t>Levkova, Anastasіia</t>
  </si>
  <si>
    <t>Za Perekopom ie zemlia. Krymsʹkyĭ roman</t>
  </si>
  <si>
    <t>Laboratory</t>
  </si>
  <si>
    <t>Laboratorіia</t>
  </si>
  <si>
    <t>Gilles Leroy's novel The Song of Alabama is written on behalf of Zelda Fitzgerald, the wife of Francis Scott Fitzgerald. In their 20s, the two were the most talented and well-known couple in the United States that existed &amp;quot_beyond borders&amp;quot_. He is an outstanding writer, she is his destiny, rival, muse, and also an &amp;quot_evil genius&amp;quot_, as some believed. But Gilles Leroy in his book convincingly proved that it was Zelda who was the victim, and Francis Scott — her long-term merciless executioner. In 2007, this book won the author the Goncourt Prize, the highest literary award in France.</t>
  </si>
  <si>
    <t>The range of events in Mary Lovson's novel is truly vast — from the famous &amp;quot_silver rush&amp;quot_ in the Canadian province of Ontario in the early twentieth century to London 60 years later. The writer describes with extraordinary accuracy the nuances and twists and turns in the life of a large family, all members of which are full of contradictory aspirations, and do not dare to neglect their duty to each other. This is a subtle, ironic and thoughtful prose, a real &amp;quot_family saga&amp;quot_ for connoisseurs of deep novels.</t>
  </si>
  <si>
    <t>&amp;quot_It's a quiet night, my astronaut&amp;quot_ is a short story in the form of a children's diary. The main character is a seven – year-old girl Annie, who writes down notes during the first ten days of the Russian invasion of Ukraine. The narrative contains details of everyday life Ії during the war, her worries, dreams and beliefs. Notes Ії-a variety of emotions: from fear to confusion, from joy to despair. Young readers will learn how Ian's life is changing, and who helps him hold on to this difficult time, when history repeats itself and changes forever. There's also a fictional astronaut in the book who helps триматися hold on. The IIN diary begins on February 24 and lasts until March 5, illustrating the first 10 days of the war.&amp;quot_</t>
  </si>
  <si>
    <t>Knigolav</t>
  </si>
  <si>
    <t>На запах м'яса (нова обкл. )</t>
  </si>
  <si>
    <t>Перевидання у новому оформленні Людина - це хижак. Але, на відміну від тваринного світу, у неї своє 'м’ясо'. Жага до багатства, влади, примарного добробуту, бажання мати більше, ніж тобі потрібно, - все це м’ясо! Потяг до нього виходить із самого низу людської натури. Майка хотіла втекти від тваринного світу, де сильніший пожирає слабшого, і знайти забуття. Покинутий хутір - саме те, що треба. Це слушна можливість закінчити своє життя. Чи почати нове? Саме тут, серед щирих почуттів і давніх легенд, вона відродилася. Повірила, що можна жити не заради себе або якоїсь примхи, а заради самого життя. Але чи надовго це? Адже потяг до 'м’яса' неможливо заглушити, а жага до 'красивого життя', наче голод, висотує всі сили, вмовляє повернутися до міста й забрати те, що тобі належить!</t>
  </si>
  <si>
    <t xml:space="preserve">On the smell of meat (New obkl. ) </t>
  </si>
  <si>
    <t>Reissue in a new design, Man is a predator. But, unlike the animal world, it has its own &amp;quot_meat&amp;quot_. The thirst for wealth, power, illusory prosperity, the desire to have more than you need - all this is meat! The attraction to it comes from the very bottom of human nature. Mika wanted to escape from the animal world, where the stronger devours the weaker, and find oblivion. An abandoned farm is exactly what you need. This is a good opportunity to end your life. Or start a new one? It was here, among sincere feelings and ancient legends, that she was reborn. I believed that you can live not for yourself or some whim, but for the sake of life itself. But how long will it last? After all, the craving for &amp;quot_meat&amp;quot_ cannot be drowned out, and the thirst for &amp;quot_beautiful life&amp;quot_, like hunger, raises all your strength, persuades you to return to the city and take what belongs to you!</t>
  </si>
  <si>
    <t>http://sentrumbookstore.com/upload/iblock/f61/2i0oj7dgb0a0wgmbswgbeks0e2bout0v/9786171292703.jpg</t>
  </si>
  <si>
    <t>978-617-12-9270-3</t>
  </si>
  <si>
    <t>Perevydannia u novomu oFormlennі Liudyna - tse khyzhak. Ale, na vіdmіnu vіd tvarynnoho svіtu, u neї svoie 'm’iaso'. Zhaha do bahatstva, vlady, prymarnoho dobrobutu, bazhannia maty bіlʹshe, nіzh tobі potrіbno, - vse tse m’iaso! Potiah do nʹoho vykhodytʹ іz samoho nyzu liudsʹkoї natury. Maĭka khotіla vtekty vіd tvarynnoho svіtu, de sylʹnіshyĭ pozhyraie slabshoho, і znaĭty zabuttia. Pokynutyĭ khutіr - same te, shcho treba. TSe slushna mozhlyvіstʹ zakіnchyty svoie zhyttia. Chy pochaty nove? Same tut, sered shchyrykh pochuttіv і davnіkh lehend, vona vіdrodylasia. Povіryla, shcho mozhna zhyty ne zarady sebe abo iakoїsʹ prymkhy, a zarady samoho zhyttia. Ale chy nadovho tse? Adzhe potiah do 'm’iasa' nemozhlyvo zahlushyty, a zhaha do 'krasyvoho zhyttia', nache holod, vysotuie vsі syly, vmovliaie povernutysia do mіsta ĭ zabraty te, shcho tobі nalezhytʹ!</t>
  </si>
  <si>
    <t xml:space="preserve">Na zapakh m'iasa (nova obkl. ) </t>
  </si>
  <si>
    <t>Reissue of the novel in a new cover! From the&amp;quot_ Golden writer of Ukraine &amp;quot_ and the most successful author of KSD housing in the center of a megalopolis, studying at a prestigious university, an affair with a rich man — for a provincial, this is the limit of success, as if to be in the center of paradise! For this, you can compromise your principles, hide your pride, and lie... But are there sinless souls in that paradise — in branded clothes, in luxury offices and executive cars? For only a sinless soul can see the two soldiers of Hetman Pyotr Doroshenko, who woke up 340 years later to find paradise.Center.</t>
  </si>
  <si>
    <t>Макаренко, Ольга</t>
  </si>
  <si>
    <t>Троєщинське море</t>
  </si>
  <si>
    <t>33-річний троєщинець Пилип — столичний сноб і затятий скептик. У нього немає ні друзів, ні коханої жінки. Оточуючих він вважає обмеженими і тупими. Особливу ненависть відчуває до жінок, які в його уявленні недолугі дурепи. Його єдина мрія у житті — стати топ-менеджером, купити власне житло і виїхати з Троєщини, де він поки змушений жити. Заради цього він невтомно працює й відвідує численні бізнес-тренінги. Але якось вранці Пилипа будить шум моря. Виглянувши у вікно, він розуміє, що це дійсно море — справжнє, з чайками і хвилями. Що з цим робити, Пилип поки не знає, але ці хвилі приносять його до зовсім іншого берега... Відтоді починаються всі його нещастя, що зрештою допоможуть йому знайти справжнє призначення і кохання.</t>
  </si>
  <si>
    <t>Червона серія</t>
  </si>
  <si>
    <t>Makarenko, Olga</t>
  </si>
  <si>
    <t>Troyeschinsky sea</t>
  </si>
  <si>
    <t>33 — year-old troyeschynets Philip is a metropolitan snob and an ardent skeptic. He has no friends, no woman he loves. He considers others Limited and stupid. He has a special hatred for women who, in his opinion, are stupid fools. His only dream in life is to become a top manager, buy his own house and leave Troyeschyna, where he is still forced to live. For this purpose, he works tirelessly and attends numerous business trainings. But one morning Philip is woken up by the sound of the sea. Looking out the window, he realizes that this is really the sea — a real one, with gulls and waves. What to do with it, Philip does not yet know, but these waves bring him to a completely different Shore... Since then, all his misfortunes begin, which will eventually help him find a true purpose and love.</t>
  </si>
  <si>
    <t>http://sentrumbookstore.com/upload/iblock/71d/i5x1wvyxfwdfiwtff56pb5uzwujru0ti/9789660399617.jpg</t>
  </si>
  <si>
    <t>978-617-551-9961-7</t>
  </si>
  <si>
    <t>33-rіchniĭ troєshchinetsʹ Pilip — stolichniĭ snob і zatiatiĭ skeptik. U nʹogo nemaє nі druzіv, nі kokhanoї zhіnki. Otochuiuchikh vіn vvazhaє obmezhenimi і tupimi. Osoblivu nenavistʹ vіdchuvaє do zhіnok, iakі v ĭogo uiavlennі nedolugі durepi. Ĭogo єdina mrіia u zhittі — stati top-menedzherom, kupiti vlasne zhitlo і viїkhati z Troєshchini, de vіn poki zmusheniĭ zhiti. Zaradi tsʹogo vіn nevtomno pratsiuє ĭ vіdvіduє chislennі bіznes-trenіngi. Ale iakosʹ vrantsі Pilipa buditʹ shum moria. Viglianuvshi u vіkno, vіn rozumіє, shcho tse dіĭsno more — spravzhnє, z chaĭkami і khviliami. Shcho z tsim robiti, Pilip poki ne znaє, ale tsі khvilі prinosiatʹ ĭogo do zovsіm іnshogo berega... Vіdtodі pochinaiutʹsia vsі ĭogo neshchastia, shcho zreshtoiu dopomozhutʹ ĭomu znaĭti spravzhnє priznachennia і kokhannia.</t>
  </si>
  <si>
    <t>Makarenko, Olʹga</t>
  </si>
  <si>
    <t>Troєshchinsʹke more</t>
  </si>
  <si>
    <t>МакДоналд Меґан</t>
  </si>
  <si>
    <t>Адаптований для дітей шкільного віку &amp;lt_br&amp;gt_На вас чекає знайомство з кумедною дівчинкою на ім’я Джуді Муді, у якої частенько змінюється настрій. Він буває хороший, поганий, передшкільний, шкільний – який завгодно. А ще у неї є молодший братик Стінк, найкращий друг Рокі та «заклятий» друг Френк Перл. Вони потрапляють у різноманітні пригоди, вчаться тішитися маленьким і великим радощам. А головне – вони неодмінно подарують усім читачам усмішку!</t>
  </si>
  <si>
    <t>Обережно, дівчатка!</t>
  </si>
  <si>
    <t>Megan McDonald</t>
  </si>
  <si>
    <t>Judy Moody</t>
  </si>
  <si>
    <t>Adapted for school age children &amp;lt_br&amp;gt_You can get acquainted with a fun girl named Judy Moody, which often changes the mood. He is the good, the bad, pre-school, school – anything. And she has a younger brother Stink, best friend rocky and &amp;quot_sworn&amp;quot_ friend Frank pearl. They get into various adventures, you learn to enjoy the little and big joys. And most importantly – they will definitely give all readers a smile!</t>
  </si>
  <si>
    <t>http://sentrumbookstore.com/upload/iblock/abc/9786176791096.jpg</t>
  </si>
  <si>
    <t>978-617-679-109-6</t>
  </si>
  <si>
    <t>Adaptovanyĭ dlia dіteĭ shkіlʹnoho vіku &amp;lt_br&amp;gt_Na vas chekaie znaĭomstvo z kumednoiu dіvchynkoiu na іm’ia Dzhudі Mudі, u iakoї chastenʹko zmіniuietʹsia nastrіĭ. Vіn buvaie khoroshyĭ, pohanyĭ, peredshkіlʹnyĭ, shkіlʹnyĭ – iakyĭ zavhodno. A shche u neї ie molodshyĭ bratyk Stіnk, naĭkrashchyĭ druh Rokі ta «zakliatyĭ» druh Frenk Perl. Vony potrapliaiutʹ u rіznomanіtnі pryhody, vchatʹsia tіshytysia malenʹkym і velykym radoshcham. A holovne – vony neodmіnno podaruiutʹ usіm chytacham usmіshku!</t>
  </si>
  <si>
    <t>MakDonald Megan</t>
  </si>
  <si>
    <t>Dzhudі Mudі</t>
  </si>
  <si>
    <t>Old Leva</t>
  </si>
  <si>
    <t>Staroho Leva</t>
  </si>
  <si>
    <t>Малярчук, Таня</t>
  </si>
  <si>
    <t>Звірослов (нова обкл. )</t>
  </si>
  <si>
    <t>Таня Малярчук вперше оприлюднила «Звірослов» (бестіарій) 2009-го. Він писався два роки і став її п’ятою книжкою прози, книжкою історій. Малярчук і до того була вправною розповідачкою власних історій, а тут-от виявилося: вона ще й пристрасна колекціонерка чужих. А добрий колекціонер ніколи не покаже всі назбирані артефакти нараз, найкраще прибереже для обраних і на потім. Жоден твір у цій книжці не є тим, чим прикидається. Текст тут так стрімко переходить у підтекст, що спробуй наздожени. Таня, презентуючи тоді збірку, згадувала про роботу над нею: поштовхом став переїзд з Івано-Франківська до Києва. Вона щодня бачила десятки містянок, схожих одна на одну: в тих самих справах швендяють тими самими типовими мікрорайонами. Таня урізноманітнювала їхнє життя, зробивши жіночок героїнями своїх оповідань. У «Звірослові» є вісім київських історій, одна львівська (наче лише для того, щоби увиразнити Київ) і одна – транзитна вокзальна станція «Миронівка». Ганна Улюра 'Вигадані історії «Звірослова» свідчать про те, наскільки красному письменству важливо між достовірністю і правдоподібністю не триматися першого, досягаючи художньої правди. Галерея трагікомічних доль і типів «Звірослова» дещо асоціюється з поетичним натуралізмом описів дослідників донаукової епохи.' Тарас ПРОХАСЬКО</t>
  </si>
  <si>
    <t>Майстри української прози</t>
  </si>
  <si>
    <t>Лілея-НВ</t>
  </si>
  <si>
    <t>Malyarchuk, Tanya</t>
  </si>
  <si>
    <t xml:space="preserve">Zverroslov (new obkl. ) </t>
  </si>
  <si>
    <t>Tanya Malyarchuk first published &amp;quot_Zverroslov&amp;quot_ (bestiary) in 2009. It was written for two years and became her fifth prose book, a book of stories. Malyarchuk had been a skilled storyteller of her own stories before, but then it turned out that she was also a passionate collector of other people's stories. And a good collector will never show all the collected artifacts at once, it is best to save them for the elite and for later. None of the works in this book are what they pretend to be. The text here turns into subtext so quickly that try to catch up. Tanya, presenting the collection at that time, recalled the work on it: the impetus was the move from Ivano-Frankivsk to Kiev. Every day she saw dozens of townspeople similar to each other: in the same cases shvendiyut the same typical neighborhoods. Tanya diversified their lives, making women the heroines of her stories. In &amp;quot_ Zverroslov &amp;quot_there are eight Kiev stories, one Lviv (as if only to emphasize Kiev) and one – the transit station&amp;quot_Mironovka&amp;quot_. Anna Ulyura ' the fictional stories of Zveroslov show how important it is for beautiful writing not to stick to the former between authenticity and plausibility, achieving artistic truth. The gallery of tragicomic destinies and types of &amp;quot_animals&amp;quot_ is somewhat associated with the poetic naturalism of descriptions by researchers of the pre-scientific era. Taras PROKHASKO</t>
  </si>
  <si>
    <t>http://sentrumbookstore.com/upload/iblock/fa0/7widwj205r2qlgea5qsm54v8dscyoj9k/9789666685707.jpg</t>
  </si>
  <si>
    <t>978-966-668-570-7</t>
  </si>
  <si>
    <t>Tania Maliarchuk vpershe opryliudnyla «Zvіroslov» (bestіarіĭ) 2009-ho. Vіn pysavsia dva roky і stav її p’iatoiu knyzhkoiu prozy, knyzhkoiu іstorіĭ. Maliarchuk і do toho bula vpravnoiu rozpovіdachkoiu vlasnykh іstorіĭ, a tut-ot vyiavylosia: vona shche ĭ prystrasna kolektsіonerka chuzhykh. A dobryĭ kolektsіoner nіkoly ne pokazhe vsі nazbyranі arteFakty naraz, naĭkrashche pryberezhe dlia obranykh і na potіm. Zhoden tvіr u tsіĭ knyzhtsі ne ie tym, chym prykydaietʹsia. Tekst tut tak strіmko perekhodytʹ u pіdtekst, shcho sprobuĭ nazdozheny. Tania, prezentuiuchy todі zbіrku, zhaduvala pro robotu nad neiu: poshtovkhom stav pereїzd z Іvano-Frankіvsʹka do Kyieva. Vona shchodnia bachyla desiatky mіstianok, skhozhykh odna na odnu: v tykh samykh spravakh shvendiaiutʹ tymy samymy typovymy mіkroraĭonamy. Tania urіznomanіtniuvala їkhnie zhyttia, zrobyvshy zhіnochok heroїniamy svoїkh opovіdanʹ. U «Zvіroslovі» ie vіsіm kyїvsʹkykh іstorіĭ, odna lʹvіvsʹka (nache lyshe dlia toho, shchoby uvyraznyty Kyїv) і odna – tranzytna vokzalʹna stantsіia «Myronіvka». Hanna Uliura 'Vyhadanі іstorії «Zvіroslova» svіdchatʹ pro te, naskіlʹky krasnomu pysʹmenstvu vazhlyvo mіzh dostovіrnіstiu і pravdopodіbnіstiu ne trymatysia pershoho, dosiahaiuchy khudozhnʹoї pravdy. Halereia trahіkomіchnykh dolʹ і typіv «Zvіroslova» deshcho asotsіiuietʹsia z poetychnym naturalіzmom opysіv doslіdnykіv donaukovoї epokhy.' Taras PROKhASʹKO</t>
  </si>
  <si>
    <t>Maliarchuk, Tania</t>
  </si>
  <si>
    <t xml:space="preserve">Zvіroslov (nova obkl. ) </t>
  </si>
  <si>
    <t>Lilya-NV</t>
  </si>
  <si>
    <t>Lіleia-NV</t>
  </si>
  <si>
    <t>Манченко, Марина</t>
  </si>
  <si>
    <t>Гіркі апельсини</t>
  </si>
  <si>
    <t>«Гіркі апельсини» – роман у новелах про українок та українців на Сицилії. Вони навчаються, працюють, творять, а їхні долі переплітаються у химерне мереживо на тлі моря, квітучого гібіскусу та дещо ретроградних місцевих традицій. Закоханість в Сицилію поступово минає, пори року змінюються, а сицилійські апельсини виявляються зовсім не такими солодкими, як здавалося...</t>
  </si>
  <si>
    <t>Manchenko, Marina</t>
  </si>
  <si>
    <t>Bitter oranges</t>
  </si>
  <si>
    <t>&amp;quot_Bitter oranges&amp;quot_ is a novel in short stories about Ukrainian women and Ukrainians in Sicily. They study, work, create, and their destinies are intertwined in whimsical lace against the backdrop of the sea, blooming hibiscus and somewhat retrograde local traditions. Falling in love with Sicily gradually passes, the seasons change, and Sicilian oranges are not as sweet as they seemed...</t>
  </si>
  <si>
    <t>http://sentrumbookstore.com/upload/iblock/404/6urc8jvwhu3oal1h5r1verp3d9d03w9o/9786175695623.jpg</t>
  </si>
  <si>
    <t>978-617-569-562-3</t>
  </si>
  <si>
    <t>«Hіrkі apelʹsyny» – roman u novelakh pro ukraїnok ta ukraїntsіv na Sytsylії. Vony navchaiutʹsia, pratsiuiutʹ, tvoriatʹ, a їkhnі dolі pereplіtaiutʹsia u khymerne merezhyvo na tlі moria, kvіtuchoho hіbіskusu ta deshcho retrohradnykh mіstsevykh tradytsіĭ. Zakokhanіstʹ v Sytsylіiu postupovo mynaie, pory roku zmіniuiutʹsia, a sytsylіĭsʹkі apelʹsyny vyiavliaiutʹsia zovsіm ne takymy solodkymy, iak zdavalosia...</t>
  </si>
  <si>
    <t>Manchenko, Maryna</t>
  </si>
  <si>
    <t>Hіrkі apelʹsyny</t>
  </si>
  <si>
    <t>Генерал усвоєму лабіринті</t>
  </si>
  <si>
    <t>«Генерал у своєму лабіринті» — роман про впливового і найвідомішого лідера війни за незалежність іспанських колоній в Америці Симона Болівара. Події у творі відбуваються у 1830 році. Маркес описує останню мандрівку генерала до узбережжя Колумбії, звідки той мав вирушити до Європи.Більшу частину життя Симон Болівар боровся за звільнення Латинської Америки від іспанського панування і досяг свого. Він прожив яскраве життя: воював, перемагав, правив, любив жінок і владу. Проте останніми роками став вигнанцем у країні, яку сам створив. І яке ж було розчарування генерала, коли він ішов освистаний вулицями тих самих міст, у яких його прославляли ще кілька років тому.Ґабріель Ґарсія Маркес досліджує складне життя Симона Болівара — національного героя, який зазнав краху своєї революції та мрії про об’єднану Латинську Америку. Усі досягнення генерала залишилися далеко позаду, а його думки заблукали в нескінченному лабіринті самотності.</t>
  </si>
  <si>
    <t>General in the maze</t>
  </si>
  <si>
    <t>&amp;quot_The general in his Maze&amp;quot_ is a novel about the influential and most famous leader of the war of independence of the Spanish colonies in America, Simon Bolivar. The events in the work take place in 1830. Marquez describes the general's last trip to the coast of Colombia, from where he was supposed to go to Europe.For most of his life, Simon Bolivar fought for the liberation of Latin America from Spanish rule and achieved his goal. He lived a bright life: he fought, won, ruled, loved women and power. However, in recent years, he has become an exile in the country he created. And what was the general's disappointment when he walked booed through the streets of the very cities where he was glorified a few years ago.Gabriel Garcia Marquez explores the complex life of Simon Bolivar, a national hero who failed in his revolution and dream of a United Latin America. All the general's achievements were far behind him, and his thoughts were lost in the endless maze of loneliness.</t>
  </si>
  <si>
    <t>http://sentrumbookstore.com/upload/iblock/bc2/m5ertdy9upigyqasa0j1r1vnxcrfo5zy/9786175512982.jpg</t>
  </si>
  <si>
    <t>978-617-551-298-2</t>
  </si>
  <si>
    <t>«General u svoєmu labіrintі» — roman pro vplivovogo і naĭvіdomіshogo lіdera vіĭni za nezalezhnіstʹ іspansʹkikh kolonіĭ v Ameritsі Simona Bolіvara. Podії u tvorі vіdbuvaiutʹsia u 1830 rotsі. Markes opisuє ostanniu mandrіvku generala do uzberezhzhia Kolumbії, zvіdki toĭ mav virushiti do Єvropi.Bіlʹshu chastinu zhittia Simon Bolіvar borovsia za zvіlʹnennia Latinsʹkoї Ameriki vіd іspansʹkogo panuvannia і dosiag svogo. Vіn prozhiv iaskrave zhittia: voiuvav, peremagav, praviv, liubiv zhіnok і vladu. Prote ostannіmi rokami stav vignantsem u kraїnі, iaku sam stvoriv. І iake zh bulo rozcharuvannia generala, koli vіn іshov osvistaniĭ vulitsiami tikh samikh mіst, u iakikh ĭogo proslavliali shche kіlʹka rokіv tomu.Ґabrіelʹ Ґarsіia Markes doslіdzhuє skladne zhittia Simona Bolіvara — natsіonalʹnogo geroia, iakiĭ zaznav krakhu svoєї revoliutsії ta mrії pro ob’єdnanu Latinsʹku Ameriku. Usі dosiagnennia generala zalishilisia daleko pozadu, a ĭogo dumki zablukali v neskіnchennomu labіrintі samotnostі.</t>
  </si>
  <si>
    <t>General usvoєmu labіrintі</t>
  </si>
  <si>
    <t>Мартин, Якуб_ Корній, Дара_ Горовий, Руслан_ Кузнєцова, Євгенія</t>
  </si>
  <si>
    <t>ЙБН БЛД РСН</t>
  </si>
  <si>
    <t>ЙБН БЛД РСН – це чиста емоція. Це збірка оповідань нашої люті! В ній рефлексії українців з приводу росіян, які прийшли на нашу землю з агресивною війною. Серед авторів є професійні письменники, але також і багато людей, які не мають стосунку до літератури, зокрема військові, які зараз боронять нашу Батьківщину і яким ми завдячуємо своїм життям.&amp;lt_br&amp;gt_&amp;lt_br&amp;gt_Цензура не застосовувалася, бо емоції українців під час несправедливої війни не можуть бути цензуровані.&amp;lt_br&amp;gt_&amp;lt_br&amp;gt_ЙБН БЛД РСН – це книга, ідея створення якої належить Мартину Якубу, українському письменнику та волонтеру. Перший наклад був колекційний – лише 100 примірників. Кожен з 67 авторів книги, серед який були відомі письменники, діячі культури, люди різноманітних професій та звісно військові, розігрував свій примірник серед своєї аудиторії. За підтримки великої кількості українців, за допомогою цієї книги вдалося зібрати понад 500 тисяч гривень на потреби ЗСУ.</t>
  </si>
  <si>
    <t>АртЕк</t>
  </si>
  <si>
    <t>Martin, Yakub_ Korney, Dara_ Gorovoy, Ruslan_ Kuznetsova, Yevgenia</t>
  </si>
  <si>
    <t>YBN BLD RSN</t>
  </si>
  <si>
    <t>YBN bpd RSN is pure emotion. This is a collection of stories about our rage! It contains reflections of Ukrainians on the Russians who came to our land with an aggressive war. Among the authors there are professional writers, but also many people who have nothing to do with literature, in particular the military, who are now defending our homeland and to whom we owe our lives.&amp;lt_br&amp;gt_&amp;lt_br&amp;gt_Censorship was not applied, because the emotions of Ukrainians during an unfair war cannot be censored.&amp;lt_br&amp;gt_&amp;lt_br&amp;gt_YBN BLD RSN is a book that was conceived by Martin Yakub, a Ukrainian writer and volunteer. The first edition was a collector's edition – only 100 copies. Each of the 67 authors of the book, including well-known writers, cultural figures, people of various professions and, of course, the military, played their own copy among their audience. With the support of a large number of Ukrainians, with the help of this book, it was possible to collect more than 500 thousand hryvnias for the needs of the Armed Forces of Ukraine.</t>
  </si>
  <si>
    <t>http://sentrumbookstore.com/upload/iblock/832/ss1o1ap48qsosiziy5wu5v3bu1pk3c7w/9786178043575.jpg</t>
  </si>
  <si>
    <t>978-617-8043-57-5</t>
  </si>
  <si>
    <t>ĬBN BLD RSN – tse chysta emotsіia. TSe zbіrka opovіdanʹ nashoї liutі! V nіĭ reFleksії ukraїntsіv z pryvodu rosіian, iakі pryĭshly na nashu zemliu z ahresyvnoiu vіĭnoiu. Sered avtorіv ie proFesіĭnі pysʹmennyky, ale takozh і bahato liudeĭ, iakі ne maiutʹ stosunku do lіteratury, zokrema vіĭsʹkovі, iakі zaraz boroniatʹ nashu Batʹkіvshchynu і iakym my zavdiachuiemo svoїm zhyttiam.&amp;lt_br&amp;gt_&amp;lt_br&amp;gt_TSenzura ne zastosovuvalasia, bo emotsії ukraїntsіv pіd chas nespravedlyvoї vіĭny ne mozhutʹ buty tsenzurovanі.&amp;lt_br&amp;gt_&amp;lt_br&amp;gt_ĬBN BLD RSN – tse knyha, іdeia stvorennia iakoї nalezhytʹ Martynu IAkubu, ukraїnsʹkomu pysʹmennyku ta volonteru. Pershyĭ naklad buv kolektsіĭnyĭ – lyshe 100 prymіrnykіv. Kozhen z 67 avtorіv knyhy, sered iakyĭ buly vіdomі pysʹmennyky, dіiachі kulʹtury, liudy rіznomanіtnykh proFesіĭ ta zvіsno vіĭsʹkovі, rozіhruvav svіĭ prymіrnyk sered svoieї audytorії. Za pіdtrymky velykoї kіlʹkostі ukraїntsіv, za dopomohoiu tsіieї knyhy vdalosia zіbraty ponad 500 tysiach hryvenʹ na potreby ZSU.</t>
  </si>
  <si>
    <t>Martyn, IAkub_ Kornіĭ, Dara_ Horovyĭ, Ruslan_ Kuznietsova, IEvhenіia</t>
  </si>
  <si>
    <t>ĬBN BLD RSN</t>
  </si>
  <si>
    <t>ArtEk</t>
  </si>
  <si>
    <t>This is a story about the painful loneliness of a person, about faith and loss_ a novel about a car and its driver, who in socialist Yugoslavia believes in Allah as sincerely as in communist ideals. Written as a detective story, &amp;quot_Volga, Volga&amp;quot_ goes far beyond this genre, once again proving that Yergovich knows how to look into the deepest recesses of the human psyche and soul.</t>
  </si>
  <si>
    <t>У страшні часи Другої світової війни жодна європейська країна не могла бути впевненою в збереженні творів мистецтва у своїх музеях — Третій рейх старанно відбирав все цінне для своєї колекції. Як тільки війна закінчується, губернатор Ганс Франк ховає свої трофеї разом із секретом, який буде гарантувати йому безпеку та свободу. Серед них — картина Рафаеля Санті &amp;quot_Портрет Юнака&amp;quot_. Багато років в музеї Кракова пустує рама для цієї картини, але одного разу надходить повідомлення про те, що картина знайдена. Але легальними способами її не повернути на законне місце... Тепер Зоф'ї Лоренц належить піти на ризиковані кроки, щоб роздобути втрачений шедевр. На її шляху опиняться цинічний арт-дилер, офіцер у відставці, легендарна злодійка... Несподівані союзники, готові прийти на допомогу, та підступні вороги, що попри все заважатимуть розкрити таємницю, яка може змінити хід сучасної історії</t>
  </si>
  <si>
    <t>During the terrible times of World War II, no European country could be sure of preserving works of art in its museums — the Third Reich diligently selected everything of value for its collection. As soon as the war ends, governor Hans Frank hides his trophies along with a secret that will guarantee him safety and freedom. Among them is the painting &amp;quot_Portrait of a young man&amp;quot_by Raphael Santi. For many years, the frame for this painting has been empty in the Krakow museum, but one day it is reported that the painting has been found. But there are no legal ways to return it to its rightful place... Now Zofia Lorenz will have to take risky steps to get the lost masterpiece. On her way will be a cynical art dealer, a retired officer, a legendary thief... Unexpected allies who are ready to come to the rescue, and insidious enemies who, despite everything, will prevent you from solving a secret that can change the course of modern history</t>
  </si>
  <si>
    <t>U strashnī chasi Drugoї svītovoї vīĭni zhodna єvropeĭsʹka kraїna ne mogla buti vpevnenoiu v zberezhennī tvorīv mistetstva u svoїkh muzeiakh — Tretīĭ reĭkh staranno vīdbirav vse tsīnne dlia svoєї kolektsīї. IAk tīlʹki vīĭna zakīnchuєtʹsia, gubernator Gans Frank khovaє svoї trofeї razom īz sekretom, iakiĭ bude garantuvati ĭomu bezpeku ta svobodu. Sered nikh — kartina Rafaelia Santī &amp;quot_Portret IUnaka&amp;quot_. Bagato rokīv v muzeї Krakova pustuє rama dlia tsīєї kartini, ale odnogo razu nadkhoditʹ povīdomlennia pro te, shcho kartina znaĭdena. Ale legalʹnimi sposobami її ne povernuti na zakonne mīstse... Teper Zof'ї Lorents nalezhitʹ pīti na rizikovanī kroki, shchob rozdobuti vtracheniĭ shedevr. Na її shliakhu opiniatʹsia tsinīchniĭ art-diler, ofītser u vīdstavtsī, legendarna zlodīĭka... Nespodīvanī soiuzniki, gotovī priĭti na dopomogu, ta pīdstupnī vorogi, shcho popri vse zavazhatimutʹ rozkriti taєmnitsiu, iaka mozhe zmīniti khīd suchasnoї īstorīї</t>
  </si>
  <si>
    <t>Моріарті, Ліян</t>
  </si>
  <si>
    <t>Таємниця мого чоловіка (нова обкл. )</t>
  </si>
  <si>
    <t>Сесилія Фіцпатрик, мати трьох доньок, упевнена, що знає про свого чоловіка все. Однак одного разу натрапляє на листа, написа ного його рукою, з приміткою: розпечатати тільки по його смерті. Читати чи не читати? Які темні секрети приховував стільки років чоловік, що видавався таким простим і пересічним? І що робити з таємницею, яка, щойно випливе на світ, здатна зруйнувати життя багатьох родин?</t>
  </si>
  <si>
    <t>Сучасна проза</t>
  </si>
  <si>
    <t>Moriarty, Liang</t>
  </si>
  <si>
    <t xml:space="preserve">My husband's secret (new OBL. ) </t>
  </si>
  <si>
    <t>Cecilia Fitzpatrick, a mother of three daughters, is sure that she knows everything about her husband. However, one day he comes across a letter written in his hand, with a note: to print only after his death. To read or not to read? What dark secrets did a man who seemed so simple and ordinary hide for so many years? And what to do with the secret that, once revealed, can destroy the lives of many families?</t>
  </si>
  <si>
    <t>http://sentrumbookstore.com/upload/iblock/e73/vjen40x735d1ljs37gee9ydpowda97b2/9789669487667.jpg</t>
  </si>
  <si>
    <t>978-966-948-766-7</t>
  </si>
  <si>
    <t>Sesylіia Fіtspatryk, maty trʹokh donʹok, upevnena, shcho znaie pro svoho cholovіka vse. Odnak odnoho razu natrapliaie na lysta, napysa noho ĭoho rukoiu, z prymіtkoiu: rozpechataty tіlʹky po ĭoho smertі. Chytaty chy ne chytaty? IAkі temnі sekrety prykhovuvav stіlʹky rokіv cholovіk, shcho vydavavsia takym prostym і peresіchnym? І shcho robyty z taiemnytseiu, iaka, shchoĭno vyplyve na svіt, zdatna zruĭnuvaty zhyttia bahatʹokh rodyn?</t>
  </si>
  <si>
    <t>Morіartі, Lіian</t>
  </si>
  <si>
    <t xml:space="preserve">Taiemnytsia moho cholovіka (nova obkl. ) </t>
  </si>
  <si>
    <t>Мур, Крістофер</t>
  </si>
  <si>
    <t>Дурень</t>
  </si>
  <si>
    <t>«Дурень» — один із найкращих романів Крістофера Мура, американського сатирика, який зажив світової відомості як автор бестселерів, у кожному з яких неодмінно присутні чаклунство, примари, заплутані сексуальні відносини та руйнування. А якщо все це перенести до вигаданого ХІІІ сторіччя, то вийде така мішанка, від якої майже неможливо відірватися. Така вона і є, ця історія про драматичний останній рік життя шекспірівського короля Ліра, яку розповідає королівський блазень на ймення Капшук — і саме так, як і належить справжньому природженому блазневі.Увага! 18+ У книзі присутня ненормативна лексика.</t>
  </si>
  <si>
    <t>Moore, Christopher</t>
  </si>
  <si>
    <t>Fool</t>
  </si>
  <si>
    <t>&amp;quot_The Fool&amp;quot_ is one of the best novels by Christopher Moore, an American satirist who has gained worldwide fame as a best-selling author, each of which is sure to contain witchcraft, ghosts, complicated sexual relationships and destruction. And if all this is transferred to the fictional XIII century, you will get such a hodgepodge, from which it is almost impossible to break away. This is what it is, this story about the dramatic last year of Shakespeare's King Lear's life, which is told by a royal Jester named Kapshuk — and exactly as it should be for a real born Jester.Attention! 18+ the book contains profanity.</t>
  </si>
  <si>
    <t>http://sentrumbookstore.com/upload/iblock/6d5/h3a148fsrc5m3e18l4cem0n555a1x22w/9786175220245.jpg</t>
  </si>
  <si>
    <t>978-617-522-024-5</t>
  </si>
  <si>
    <t>«Durenʹ» — odyn іz naĭkrashchykh romanіv KrіstoFera Mura, amerykansʹkoho satyryka, iakyĭ zazhyv svіtovoї vіdomostі iak avtor bestselerіv, u kozhnomu z iakykh neodmіnno prysutnі chaklunstvo, prymary, zaplutanі seksualʹnі vіdnosyny ta ruĭnuvannia. A iakshcho vse tse perenesty do vyhadanoho KhІІІ storіchchia, to vyĭde taka mіshanka, vіd iakoї maĭzhe nemozhlyvo vіdіrvatysia. Taka vona і ie, tsia іstorіia pro dramatychnyĭ ostannіĭ rіk zhyttia shekspіrіvsʹkoho korolia Lіra, iaku rozpovіdaie korolіvsʹkyĭ blazenʹ na ĭmennia Kapshuk — і same tak, iak і nalezhytʹ spravzhnʹomu pryrodzhenomu blaznevі.Uvaha! 18+ U knyzі prysutnia nenormatyvna leksyka.</t>
  </si>
  <si>
    <t>Mur, KrіstoFer</t>
  </si>
  <si>
    <t>Durenʹ</t>
  </si>
  <si>
    <t>Восени 1793 року в загидженому озері Фатбурені, куди вода змиває сміття з усього Седермальму, знаходять спотворений труп. Розслідувати справу таємничого покійника береться Сесіл Вінґе, колишній прокурор, який уже не раз допомагав поліції Стокгольма розкривати злочини. От тільки здоров’я його щодень гіршає, і схоже на те, що справа буде його лебединою піснею. Часу залишається обмаль, а прийдешня зима обіцяє бути найскладнішою за останні десятиліття. &amp;lt_br&amp;gt_ Розкриваючи історії чотирьох дійових осіб роману, Ніклас Натт-о¬Даґ показує читачеві розкіш і занепад післяґуставіанської доби, торжество плотських бажань і кривавих злочинів, лиха й відчаю — але також і сподівань та прагнення змін, що заклали підвалини сучасного шведського суспільства. &amp;lt_br&amp;gt_ &amp;lt_br&amp;gt_ Дуже раджу — це справді надзвичайна книжка. По-перше, добре передано дух часу, а по-друге — просто талановито написано. &amp;lt_br&amp;gt_ Лейф Перссон, програма «Злочин тижня» (Шведське телебачення) &amp;lt_br&amp;gt_ &amp;lt_br&amp;gt_ Це захоплива, жахлива, закручена й красива історія. Читати її — це вже маленький подарунок. &amp;lt_br&amp;gt_ Фредрік Бакман</t>
  </si>
  <si>
    <t>In the autumn of 1793, a disfigured corpse is found in the polluted lake Fatbureni, where the water washes away garbage from all over Södermalm. Cecil Wing, a former prosecutor who has repeatedly helped the Stockholm police solve crimes, takes on the investigation of the mysterious deceased. But his health is getting worse every day, and it looks like it will be his swan song. There is little time left, and the coming winter promises to be the most difficult in recent decades. &amp;lt_br&amp;gt_ Revealing the stories of the novel's four actors, Niklas Nutt-odag shows the reader the luxury and decline of the post — Gustavian era, the triumph of carnal desires and bloody crimes, calamity and despair-but also the hopes and aspirations for change that laid the foundations of modern Swedish society. &amp;lt_br&amp;gt_ &amp;lt_br&amp;gt_ I strongly advise you — this is really an extraordinary book. Firstly, the zeitgeist is well conveyed, and secondly, it is simply talented written. &amp;lt_br&amp;gt_ Leif Persson, crime of the week program (Swedish television) &amp;lt_br&amp;gt_ &amp;lt_br&amp;gt_ This is a fascinating, terrible, twisted and beautiful story. Reading it is already a small gift. &amp;lt_br&amp;gt_ Fredrik Buckman</t>
  </si>
  <si>
    <t>Voseni 1793 roku v zagidzhenomu ozerі Fatburenі, kudi voda zmivaє smіttia z usʹogo Sedermalʹmu, znakhodiatʹ spotvoreniĭ trup. Rozslіduvati spravu taєmnichogo pokіĭnika beretʹsia Sesіl Vіnґe, kolishnіĭ prokuror, iakiĭ uzhe ne raz dopomagav polіtsії Stokgolʹma rozkrivati zlochini. Ot tіlʹki zdorov’ia ĭogo shchodenʹ gіrshaє, і skhozhe na te, shcho sprava bude ĭogo lebedinoiu pіsneiu. Chasu zalishaєtʹsia obmalʹ, a priĭdeshnia zima obіtsiaє buti naĭskladnіshoiu za ostannі desiatilіttia. &amp;lt_br&amp;gt_ Rozkrivaiuchi іstorії chotirʹokh dіĭovikh osіb romanu, Nіklas Natt-o¬Daґ pokazuє chitachevі rozkіsh і zanepad pіsliaґustavіansʹkoї dobi, torzhestvo plotsʹkikh bazhanʹ і krivavikh zlochinіv, likha ĭ vіdchaiu — ale takozh і spodіvanʹ ta pragnennia zmіn, shcho zaklali pіdvalini suchasnogo shvedsʹkogo suspіlʹstva. &amp;lt_br&amp;gt_ &amp;lt_br&amp;gt_ Duzhe radzhu — tse spravdі nadzvichaĭna knizhka. Po-pershe, dobre peredano dukh chasu, a po-druge — prosto talanovito napisano. &amp;lt_br&amp;gt_ Leĭf Persson, programa «Zlochin tizhnia» (Shvedsʹke telebachennia) &amp;lt_br&amp;gt_ &amp;lt_br&amp;gt_ TSe zakhopliva, zhakhliva, zakruchena ĭ krasiva іstorіia. Chitati її — tse vzhe malenʹkiĭ podarunok. &amp;lt_br&amp;gt_ Fredrіk Bakman</t>
  </si>
  <si>
    <t>Нечуй-Левицький, Іван</t>
  </si>
  <si>
    <t>Кайдашева сім'я ('Відомі та незвідані')</t>
  </si>
  <si>
    <t>«Кайдашева сім’я» поєднує в собі неперевершений гумор, яскраві українські образи, неповторний національний колорит і нотку смутку. Повість побачила світ 150 років тому, а й досі не втратила своєї популярності. У світовій літературі мало який твір може похвалитися такою славою серед багатьох поколінь. Імена героїв повісті для українців стали загальними, п’єси за цією книжкою не сходять зі сцен театрів, а нещодавно на екрани вийшов серіал, який переніс персонажів «Кайдашевої сім’ї» в сучасне життя. Чому ж ми так любимо цю книжку? Бо вона про нашу здатність весело ставитися до життя, про наші стереотипи, примхи, хиби та слабкості. Про те, що нас єднає та розділяє. Про нашу різноманітність і вміння бути сильними в будь-якій ситуації.</t>
  </si>
  <si>
    <t>Відомі та незвідані</t>
  </si>
  <si>
    <t>Nechui-Levitsky, Ivan</t>
  </si>
  <si>
    <t xml:space="preserve">Kaidasheva family ('known and unknown') </t>
  </si>
  <si>
    <t>&amp;quot_Kaidasheva Semya&amp;quot_ combines unsurpassed humor, bright Ukrainian images, unique national flavor and a touch of sadness. The story was published 150 years ago, but still has not lost its popularity. In world literature, few works can boast such fame among many generations. The names of the heroes of the story have become common to Ukrainians, plays based on this book do not leave the theater stages, and recently a series was released that transferred the characters of the &amp;quot_Kaidashev family&amp;quot_ to modern life. Why do we love this book so much? Because it's about our ability to have fun with life, our stereotypes, quirks, flaws, and weaknesses. About what unites and divides us. About our diversity and ability to be strong in any situation.</t>
  </si>
  <si>
    <t>http://sentrumbookstore.com/upload/iblock/19e/ft9iw2ovuqrqrhvrkfk836n5uhwf14ho/9786178248765.jpg</t>
  </si>
  <si>
    <t>978-617-8248-76-5</t>
  </si>
  <si>
    <t>«Kaĭdasheva sіm’ia» poiednuie v sobі neperevershenyĭ humor, iaskravі ukraїnsʹkі obrazy, nepovtornyĭ natsіonalʹnyĭ koloryt і notku smutku. Povіstʹ pobachyla svіt 150 rokіv tomu, a ĭ dosі ne vtratyla svoieї populiarnostі. U svіtovіĭ lіteraturі malo iakyĭ tvіr mozhe pokhvalytysia takoiu slavoiu sered bahatʹokh pokolіnʹ. Іmena heroїv povіstі dlia ukraїntsіv staly zahalʹnymy, p’iesy za tsіieiu knyzhkoiu ne skhodiatʹ zі stsen teatrіv, a neshchodavno na ekrany vyĭshov serіal, iakyĭ perenіs personazhіv «Kaĭdashevoї sіm’ї» v suchasne zhyttia. Chomu zh my tak liubymo tsiu knyzhku? Bo vona pro nashu zdatnіstʹ veselo stavytysia do zhyttia, pro nashі stereotypy, prymkhy, khyby ta slabkostі. Pro te, shcho nas iednaie ta rozdіliaie. Pro nashu rіznomanіtnіstʹ і vmіnnia buty sylʹnymy v budʹ-iakіĭ sytuatsії.</t>
  </si>
  <si>
    <t>Nechuĭ-Levytsʹkyĭ, Іvan</t>
  </si>
  <si>
    <t xml:space="preserve">Kaĭdasheva sіm'ia ('Vіdomі ta nezvіdanі') </t>
  </si>
  <si>
    <t>Осьмачка, Тодось</t>
  </si>
  <si>
    <t>Ротонда душогубців (Рідне)</t>
  </si>
  <si>
    <t>Тодось Осьмачка (1895—1962) — видатний український письменник, поет, перекладач, представник покоління «Розстріляного відродження», людина трагічної долі. Йому судилося пережити арешти, ув'язнення в Бутирці, жахіття психіатричної лікарні, реалії емігрантського життя, виснажливу хворобу й вічний страх переслідування. У повісті «Ротонда душогубців», пройнятій болем і тривогою автора за свій народ, Тодось Осьмачка висвітлює трагічні події історії України 1920—1930-х років, які потім виллються в Голодомор. Це страшна реальність, де знищували село, де ДПУ, НКВС та інші «служби» сталінської кліки розпинали Україну в період примусової колективізації, терору, безпідставних арештів та політичних обвинувачень.</t>
  </si>
  <si>
    <t>Osmachka, Todos</t>
  </si>
  <si>
    <t xml:space="preserve">Rotunda of murderers (native) </t>
  </si>
  <si>
    <t>Todos Osmachka (1895-1962) — an outstanding Ukrainian writer, poet, translator, representative of the generation of the &amp;quot_shot Renaissance&amp;quot_, a man of tragic fate. He was destined to survive arrests, imprisonment in Butyrka, the horrors of a psychiatric hospital, the realities of emigrant life, a debilitating illness and an eternal fear of persecution. In the story &amp;quot_rotunda of murderers&amp;quot_, imbued with the author's pain and anxiety for his people, todos Osmachka covers the tragic events in the history of Ukraine in the 1920s and 1930s, which will then result in the Holodomor. This is a terrible reality, where the village was destroyed, where the GPU, NKVD and other &amp;quot_services&amp;quot_ of the Stalinist clique crucified Ukraine during a period of forced collectivization, terror, groundless arrests and political accusations.</t>
  </si>
  <si>
    <t>http://sentrumbookstore.com/upload/iblock/2e5/757s2xonazvsr65gd4pyvm8wv02v0fbq/9786175512869.jpg</t>
  </si>
  <si>
    <t>978-617-551-286-9</t>
  </si>
  <si>
    <t>Todosʹ Osʹmachka (1895—1962) — vydatnyĭ ukraїnsʹkyĭ pysʹmennyk, poet, perekladach, predstavnyk pokolіnnia «Rozstrіlianoho vіdrodzhennia», liudyna trahіchnoї dolі. Ĭomu sudylosia perezhyty areshty, uv'iaznennia v Butyrtsі, zhakhіttia psykhіatrychnoї lіkarnі, realії emіhrantsʹkoho zhyttia, vysnazhlyvu khvorobu ĭ vіchnyĭ strakh pereslіduvannia. U povіstі «Rotonda dushohubtsіv», proĭniatіĭ bolem і tryvohoiu avtora za svіĭ narod, Todosʹ Osʹmachka vysvіtliuie trahіchnі podії іstorії Ukraїny 1920—1930-kh rokіv, iakі potіm vylliutʹsia v Holodomor. TSe strashna realʹnіstʹ, de znyshchuvaly selo, de DPU, NKVS ta іnshі «sluzhby» stalіnsʹkoї klіky rozpynaly Ukraїnu v perіod prymusovoї kolektyvіzatsії, teroru, bezpіdstavnykh areshtіv ta polіtychnykh obvynuvachenʹ.</t>
  </si>
  <si>
    <t>Osʹmachka, Todosʹ</t>
  </si>
  <si>
    <t xml:space="preserve">Rotonda dushohubtsіv (Rіdne) </t>
  </si>
  <si>
    <t>Памук, Орхан</t>
  </si>
  <si>
    <t>Чумні ночі</t>
  </si>
  <si>
    <t>Орхан Памук (нар. 1952 р. у Стамбулі) — турецький письменник, володар найвищих світових премій, серед яких Нобелівська премія з літератури 2006 року. У видавництві «Фоліо» вийшли друком романи О. Памука «Сніг», «Чорна книга», «Стамбул: місто та спогади», «Музей невинності», «Мовчазний дім», «Рудоволоса жінка». На рубежі XIX—ХХ століть стара Османська імперія, горезвісна «хвора людина Європи», вже не справляється з управлінням на місцях. І в цій ситуації чума, що прийшла зі Сходу на мальовничий середземноморський острів Мінґер, стає проблемою здебільшого самих його жителів, губернатора та молодого столичного епідеміолога Нурі-паші, який опинився тут разом із дружиною Пакізе-султан — рідною племінницею султана Абдул-Гаміда, дочкою його скинутого брата. Епідемія чуми загострює й без того непрості стосунки між християнами та мусульманами, які мешкають на острові, що й призводить до революції. Орхан Памук милується красою приреченої «старої Туреччини», втіленої в Мінґері, й водночас оплакує її швидкий і неминучий історично зумовлений кінець.</t>
  </si>
  <si>
    <t>Pamuk, Orhan</t>
  </si>
  <si>
    <t>Plague nights</t>
  </si>
  <si>
    <t>Orhan Pamuk — born 1952 in Istanbul) is a Turkish writer, winner of the world's highest prizes, including the 2006 Nobel Prize in literature. The Folio publishing house has published A. Pamuk's novels &amp;quot_Snow&amp;quot_, &amp;quot_Black Book&amp;quot_, &amp;quot_Istanbul: city and Memories&amp;quot_, &amp;quot_Museum of innocence&amp;quot_, &amp;quot_Silent House&amp;quot_, &amp;quot_Red-Haired Woman&amp;quot_. At the turn of the XIX—XX centuries, the old Ottoman Empire, The Notorious &amp;quot_sick man of Europe&amp;quot_, can no longer cope with local management. And in this situation, the plague that came from the East to the picturesque Mediterranean island of Minger becomes a problem for most of its residents, the governor and young metropolitan epidemiologist Nuri Pasha, who ended up here with his wife Pakize-Sultan-the niece of Sultan Abdul — Hamid, the daughter of his deposed brother. The plague exacerbates the already difficult relations between Christians and Muslims living on the island, which leads to a revolution. Orhan Pamuk admires the beauty of the doomed &amp;quot_old Turkey&amp;quot_ embodied in Mingera, and at the same time mourns its imminent and inevitable historically determined end.</t>
  </si>
  <si>
    <t>http://sentrumbookstore.com/upload/iblock/357/9kypq1kewb1mq2uy3anxfwpe2k0wc24a/9786175512739.jpg</t>
  </si>
  <si>
    <t>978-617-551-273-9</t>
  </si>
  <si>
    <t>Orkhan Pamuk (nar. 1952 r. u Stambulі) — turetsʹkyĭ pysʹmennyk, volodar naĭvyshchykh svіtovykh premіĭ, sered iakykh Nobelіvsʹka premіia z lіteratury 2006 roku. U vydavnytstvі «Folіo» vyĭshly drukom romany O. Pamuka «Snіh», «Chorna knyha», «Stambul: mіsto ta spohady», «Muzeĭ nevynnostі», «Movchaznyĭ dіm», «Rudovolosa zhіnka». Na rubezhі XIX—KhKh stolіtʹ stara Osmansʹka іmperіia, horezvіsna «khvora liudyna IEvropy», vzhe ne spravliaietʹsia z upravlіnniam na mіstsiakh. І v tsіĭ sytuatsії chuma, shcho pryĭshla zі Skhodu na malʹovnychyĭ seredzemnomorsʹkyĭ ostrіv Mіnger, staie problemoiu zdebіlʹshoho samykh ĭoho zhytelіv, hubernatora ta molodoho stolychnoho epіdemіoloha Nurі-pashі, iakyĭ opynyvsia tut razom іz druzhynoiu Pakіze-sultan — rіdnoiu plemіnnytseiu sultana Abdul-Hamіda, dochkoiu ĭoho skynutoho brata. Epіdemіia chumy zahostriuie ĭ bez toho neprostі stosunky mіzh khrystyianamy ta musulʹmanamy, iakі meshkaiutʹ na ostrovі, shcho ĭ pryzvodytʹ do revoliutsії. Orkhan Pamuk myluietʹsia krasoiu pryrechenoї «staroї Turechchyny», vtіlenoї v Mіngerі, ĭ vodnochas oplakuie її shvydkyĭ і nemynuchyĭ іstorychno zumovlenyĭ kіnetsʹ.</t>
  </si>
  <si>
    <t>Pamuk, Orkhan</t>
  </si>
  <si>
    <t>Chumnі nochі</t>
  </si>
  <si>
    <t>Підмогильний, Валер'ян</t>
  </si>
  <si>
    <t>Місто ('Відомі та незвідані')</t>
  </si>
  <si>
    <t>У виданні вміщено роман «Місто» Валер’яна Підмогильного (1901–1937) — класика української літератури, майстра урбаністичної та психологічної прози. Твори письменника вирізняються неповторною художньою манерою, мовним малюнком і сміливими образами. Головний герой «Міста» Степан Радченко — мрійник із гарячим серцем і розхристаною душею. Скептик, який добре знає, що зрадити раз — означає зрадити назавжди. Амбітний і здібний, він палить по собі мости, прагнучи завоювати місто — тимчасово чужий і до нестями бажаний для нього світ. Невтомний експериментатор, він закохується й закохує жінок, досліджує власне «Я» і межі дозволеного. Чи вдасться йому не загубити себе в калейдоскопі днів і вихорі подій? Степан випробовує місто на міцність, а воно його. Та чи буде переможець у цьому протистоянні?.. Епатажна, іронічна й модерна класика для тих, хто хоче дізнатися, як у літературі першої третини ХХ століття зображено виклик індивіда світові та собі.</t>
  </si>
  <si>
    <t>Pidmogilny, Valerian</t>
  </si>
  <si>
    <t xml:space="preserve">City ('known and unknown') </t>
  </si>
  <si>
    <t>The publication contains the novel &amp;quot_Misto&amp;quot_ by Valerian Pidmogilny (1901-1937), a classic of Ukrainian literature, a master of urban and psychological prose. The writer's works are distinguished by a unique artistic manner, speech pattern and bold images. The main character of &amp;quot_the city&amp;quot_ Stepan Radchenko is a dreamer with a warm heart and an open soul. A skeptic who knows very well that to betray once is to betray forever. Ambitious and capable, he burns bridges on his own, trying to conquer a city — a temporarily alien and insanely desirable world for him. A tireless experimenter, he falls in love and falls in love with Women, explores his own &amp;quot_I&amp;quot_ and the boundaries of what is allowed. Will he manage not to lose himself in a kaleidoscope of days and a whirlwind of events? Stepan tests the city for strength, and it is his. But will there be a winner in this confrontation?.. Shocking, ironic and modern classics for those who want to learn how the literature of the first third of the twentieth century depicts the individual's challenge to the world and himself.</t>
  </si>
  <si>
    <t>http://sentrumbookstore.com/upload/iblock/080/ktyz293o0nbz791tkw4za6bc3g1d79b5/9786178248918.jpg</t>
  </si>
  <si>
    <t>978-617-8248-91-8</t>
  </si>
  <si>
    <t>U vydannі vmіshcheno roman «Mіsto» Valer’iana Pіdmohylʹnoho (1901–1937) — klasyka ukraїnsʹkoї lіteratury, maĭstra urbanіstychnoї ta psykholohіchnoї prozy. Tvory pysʹmennyka vyrіzniaiutʹsia nepovtornoiu khudozhnʹoiu maneroiu, movnym maliunkom і smіlyvymy obrazamy. Holovnyĭ heroĭ «Mіsta» Stepan Radchenko — mrіĭnyk іz hariachym sertsem і rozkhrystanoiu dusheiu. Skeptyk, iakyĭ dobre znaie, shcho zradyty raz — oznachaie zradyty nazavzhdy. Ambіtnyĭ і zdіbnyĭ, vіn palytʹ po sobі mosty, prahnuchy zavoiuvaty mіsto — tymchasovo chuzhyĭ і do nestiamy bazhanyĭ dlia nʹoho svіt. Nevtomnyĭ eksperymentator, vіn zakokhuietʹsia ĭ zakokhuie zhіnok, doslіdzhuie vlasne «IA» і mezhі dozvolenoho. Chy vdastʹsia ĭomu ne zahubyty sebe v kaleĭdoskopі dnіv і vykhorі podіĭ? Stepan vyprobovuie mіsto na mіtsnіstʹ, a vono ĭoho. Ta chy bude peremozhetsʹ u tsʹomu protystoiannі?.. Epatazhna, іronіchna ĭ moderna klasyka dlia tykh, khto khoche dіznatysia, iak u lіteraturі pershoї tretyny KhKh stolіttia zobrazheno vyklyk іndyvіda svіtovі ta sobі.</t>
  </si>
  <si>
    <t>Pіdmohylʹnyĭ, Valer'ian</t>
  </si>
  <si>
    <t xml:space="preserve">Mіsto ('Vіdomі ta nezvіdanі') </t>
  </si>
  <si>
    <t>Rainbow of attraction is one of the most intricate American novels and at the same time one of the most influential, the style of which was imitated even by those writers who did not read it. A real &amp;quot_tough nut to crack&amp;quot_ for fans of intellectual literature, a text that does not let you into its world for a long time, and then does not let you out of it for a long time. Crowded, multi-level, polythematic, hermetic, humanistic and lyrical. A novel whose real hero is a V-2 rocket that takes off on the first pages and reaches readers in the last paragraph, but you will not be able to hear it, because it is ahead of the sound, and you will be too passionate about reading.</t>
  </si>
  <si>
    <t>Поланік, Чак</t>
  </si>
  <si>
    <t>Бійцівський клуб (оновл. вид. )</t>
  </si>
  <si>
    <t>Роман, що кинув виклик літературній традиції і став феноменом&amp;lt_br&amp;gt_Лімітоване видання з вибуховим форзацем!&amp;lt_br&amp;gt_Його називають «біблією руйнівників цивілізації»&amp;lt_br&amp;gt_&amp;lt_br&amp;gt_Суспільство схоже на конвеєр, де люди з порожніми очима виконують механічну роботу, щоб продукувати їжу, одяг, меблі, автомобілі… Усі ті речі, без яких неможливе життя сучасної людини. Які, власне, і замінили їй сенс життя… Особистість замість геніальних ідей здатна тепер давати лише сировину для виробництва мила… Та, втративши все, можна здобути свободу…&amp;lt_br&amp;gt_Цей роман не лише розхитує основи. Він підриває їх, як терорист підриває вибухівкою хмарочос. Він буде бити в обличчя фактами, які важко спростувати. А вам залишиться лише, як боксеру-невдасі, пропускати удар за ударом. Без надії на хепі-енд, але з надією, що на місці знищеної цивілізації відродиться щось більш людяне. Що хтось пожаліє китів, яких вбивають заради коштовних парфумів. Що рак і безсоння не будуть вбивати. Що можна буде посміятися над смертю. Побачити її страшну красу. І зрозуміти сенс життя.</t>
  </si>
  <si>
    <t>Polanik, Chuck</t>
  </si>
  <si>
    <t xml:space="preserve">Fight Club (updated) view. ) </t>
  </si>
  <si>
    <t>A novel that challenged the literary tradition and became a phenomenon&amp;lt_br&amp;gt_Limited edition with an explosive flyleaf!&amp;lt_br&amp;gt_It is called the &amp;quot_Bible of the destroyers of civilization&amp;quot_&amp;lt_br&amp;gt_&amp;lt_br&amp;gt_Society is like an assembly line, where people with empty eyes perform mechanical work to produce food, clothing, furniture, cars.all those things without which the life of a modern person is impossible. Which, in fact, replaced the meaning of life for her... a person, instead of brilliant ideas, is now able to give only raw materials for the production of soap... and, having lost everything, you can gain freedom…&amp;lt_br&amp;gt_This novel doesn't just shake the foundations. He blows them up like a terrorist blows up a skyscraper with explosives. He will punch you in the face with facts that are difficult to refute. And you will only have to, like a failed boxer, miss blow after blow. Without hope for a happy ending, but with the hope that something more humane will be revived in place of the destroyed civilization. That someone will feel sorry for whales that are killed for the sake of precious perfume. That cancer and insomnia won't kill. That you can laugh at death. See her terrible beauty. And understand the meaning of life.</t>
  </si>
  <si>
    <t>http://sentrumbookstore.com/upload/iblock/e2f/jt7k03rr2veo6rzi3q9oy3d7f36bnx08/9786171299085.jpg</t>
  </si>
  <si>
    <t>978-617-12-9908-5</t>
  </si>
  <si>
    <t>Roman, shcho kynuv vyklyk lіteraturnіĭ tradytsії і stav Fenomenom&amp;lt_br&amp;gt_Lіmіtovane vydannia z vybukhovym Forzatsem!&amp;lt_br&amp;gt_Ĭoho nazyvaiutʹ «bіblіieiu ruĭnіvnykіv tsyvіlіzatsії»&amp;lt_br&amp;gt_&amp;lt_br&amp;gt_Suspіlʹstvo skhozhe na konveier, de liudy z porozhnіmy ochyma vykonuiutʹ mekhanіchnu robotu, shchob produkuvaty їzhu, odiah, meblі, avtomobіlі… Usі tі rechі, bez iakykh nemozhlyve zhyttia suchasnoї liudyny. IAkі, vlasne, і zamіnyly їĭ sens zhyttia… Osobystіstʹ zamіstʹ henіalʹnykh іdeĭ zdatna teper davaty lyshe syrovynu dlia vyrobnytstva myla… Ta, vtratyvshy vse, mozhna zdobuty svobodu…&amp;lt_br&amp;gt_TSeĭ roman ne lyshe rozkhytuie osnovy. Vіn pіdryvaie їkh, iak teroryst pіdryvaie vybukhіvkoiu khmarochos. Vіn bude byty v oblychchia Faktamy, iakі vazhko sprostuvaty. A vam zalyshytʹsia lyshe, iak bokseru-nevdasі, propuskaty udar za udarom. Bez nadії na khepі-end, ale z nadіieiu, shcho na mіstsі znyshchenoї tsyvіlіzatsії vіdrodytʹsia shchosʹ bіlʹsh liudiane. Shcho khtosʹ pozhalіie kytіv, iakykh vbyvaiutʹ zarady koshtovnykh parFumіv. Shcho rak і bezsonnia ne budutʹ vbyvaty. Shcho mozhna bude posmіiatysia nad smertiu. Pobachyty її strashnu krasu. І zrozumіty sens zhyttia.</t>
  </si>
  <si>
    <t>Polanіk, Chak</t>
  </si>
  <si>
    <t xml:space="preserve">Bіĭtsіvsʹkyĭ klub (onovl. vyd. ) </t>
  </si>
  <si>
    <t>Невидимі монстри</t>
  </si>
  <si>
    <t>Шаннон Макфарленд — колишня топ-модель, кар’єра якої була вмить перекреслена пострілом з пістолета, який понівечив їй півобличчя. Тепер вона невидимка - людина, яка приховує своє обличчя за вуаллю. Утрьох разом зі своїм колишнім хлопцем Манусом та красунею-подругою Бренді головна героїня займається шахрайством, завдяки якому завжди має доступ до різних наркотиків та болезаспокійливих. Життя котиться у прірву, але ще не час з нею прощатися, адже Шаннон має помститися всім, через кого вона страждає.</t>
  </si>
  <si>
    <t>Invisible monsters</t>
  </si>
  <si>
    <t>Shannon McFarland is a former top model whose career was instantly destroyed by a pistol shot that disfigured half of her face. Now she is invisible-a person who hides her face behind a veil. Together with her ex-boyfriend Manus and beautiful friend Brandy, the main character is engaged in fraud, thanks to which she always has access to various drugs and painkillers. Life is falling into the abyss, but it's not yet time to say goodbye to it, because Shannon must take revenge on everyone for whom she suffers.</t>
  </si>
  <si>
    <t>http://sentrumbookstore.com/upload/iblock/695/9yssq3829jf44emuy3v5o332le8xxa20/9786171299344.jpg</t>
  </si>
  <si>
    <t>978-617-12-9934-4</t>
  </si>
  <si>
    <t>Shannon Makfarlend — kolishnia top-modelʹ, kar’єra iakoї bula vmitʹ perekreslena postrіlom z pіstoleta, iakiĭ ponіvechiv їĭ pіvoblichchia. Teper vona nevidimka - liudina, iaka prikhovuє svoє oblichchia za vualliu. Utrʹokh razom zі svoїm kolishnіm khloptsem Manusom ta krasuneiu-podrugoiu Brendі golovna geroїnia zaĭmaєtʹsia shakhraĭstvom, zavdiaki iakomu zavzhdi maє dostup do rіznikh narkotikіv ta bolezaspokіĭlivikh. Zhittia kotitʹsia u prіrvu, ale shche ne chas z neiu proshchatisia, adzhe Shannon maє pomstitisia vsіm, cherez kogo vona strazhdaє.</t>
  </si>
  <si>
    <t>Nevidimі monstri</t>
  </si>
  <si>
    <t>Полунін, Антон</t>
  </si>
  <si>
    <t>Волосся</t>
  </si>
  <si>
    <t>Антон Полунін народився 20 липня 1985 року. Поет, перекладач, музикант, перформер. Автор поетичних книжок UNBRA, «Ходити і говорити», «Антитентура», «Does Marsellus Wallace look like a bitch?». Антон працює юристом, виховує двох дітей, є фронтменом рок-гурту “Джеронімо” і – постійно пише. Його чергову книжку віршів ви саме тримаєте в руках. Волосся – збірка поезій про їжаченят, закладки, різдво, футбол, фрукти і овочі, вольтрона, грошові перекази, геральдичну зброю, китайських авангардистів, банкомати, рідини, чорне простирадло, труну на колесах, кінець землі, чіпси і ще купу різних речей. Так багато різних речей. І волосся.</t>
  </si>
  <si>
    <t>Лауреати 'Смолоскипа'</t>
  </si>
  <si>
    <t>Смолоскип</t>
  </si>
  <si>
    <t>Polunin, Anton</t>
  </si>
  <si>
    <t>Hair</t>
  </si>
  <si>
    <t>Anton Polunin was born on July 20, 1985. Poet, translator, musician, performer. Author of the poetry books UNBRA, &amp;quot_walk and talk&amp;quot_, &amp;quot_Antithentura&amp;quot_, &amp;quot_ does Marsellus Wallace look like a bitch?». Anton works as a lawyer, has two children, is the frontman of the rock band “Geronimo” and-constantly writes. You are holding his next book of poems in your hands. Hair-a collection of poems about hedgehogs, bookmarks, Christmas, football, fruits and vegetables, Voltron, money transfers, heraldic weapons, Chinese avant-gardists, ATMs, liquids, a black sheet, a coffin on wheels, the end of the Earth, chips and a bunch of other things. So many different things. And hair.</t>
  </si>
  <si>
    <t>http://sentrumbookstore.com/upload/iblock/50d/6e3x16andbt1y00j6lw3ngiaeukujmds/9786177622344.jpg</t>
  </si>
  <si>
    <t>978-617-7622-34-4</t>
  </si>
  <si>
    <t>Anton Polunіn narodivsia 20 lipnia 1985 roku. Poet, perekladach, muzikant, performer. Avtor poetichnikh knizhok UNBRA, «Khoditi і govoriti», «Antitentura», «Does Marsellus Wallace look like a bitch?». Anton pratsiuє iuristom, vikhovuє dvokh dіteĭ, є frontmenom rok-gurtu “Dzheronіmo” і – postіĭno pishe. Ĭogo chergovu knizhku vіrshіv vi same trimaєte v rukakh. Volossia – zbіrka poezіĭ pro їzhacheniat, zakladki, rіzdvo, futbol, frukti і ovochі, volʹtrona, groshovі perekazi, geralʹdichnu zbroiu, kitaĭsʹkikh avangardistіv, bankomati, rіdini, chorne prostiradlo, trunu na kolesakh, kіnetsʹ zemlі, chіpsi і shche kupu rіznikh recheĭ. Tak bagato rіznikh recheĭ. І volossia.</t>
  </si>
  <si>
    <t>Polunіn, Anton</t>
  </si>
  <si>
    <t>Volossia</t>
  </si>
  <si>
    <t>Torch</t>
  </si>
  <si>
    <t>Smoloskip</t>
  </si>
  <si>
    <t>Пономаренко, Сергій</t>
  </si>
  <si>
    <t>Чорне весілля</t>
  </si>
  <si>
    <t>Новинка від майстра містичного детектива&amp;lt_br&amp;gt_Містичний детектив-трилер&amp;lt_br&amp;gt_Велика Тиша - назва, яка більше пасувала б кладовищу, ніж мальовничому волинському селу.&amp;lt_br&amp;gt_Саме так думає киянин Олексій, збираючись із другом Федором у похід по цій загадковій місцевості напередодні свята Купала. Олексію цікаво подивитись на купальські обряди, тож він переконує Федора ще на кілька днів затриматись у селі - і з подивом дізнається, що тутешній люд по-справжньому боїться мавок, одмінків, перелесників та інших міфічних створінь, а особливо - привида Білої Панночки, яку зґвалтували багато років тому під час селянського повстання. Тоді бідолашна одягла весільне вбрання і втопилася в озері, а нині - мститься нащадкам своїх кривдників. Страх виявляється небезпідставним: напередодні свята у лісі знаходять зґвалтованою і вбитою красуню Улиту. Ні Федір, ні Олексій не мають алібі. Проте батьків покійної лякає не те, що вбивця може бути зовсім поруч і шукати нових жертв, а те, що їхня дитина, за місцевим повірям, перетвориться на мавку, адже померла незаміжньою.</t>
  </si>
  <si>
    <t>Ponomarenko, Sergey</t>
  </si>
  <si>
    <t>Black wedding</t>
  </si>
  <si>
    <t>New product from the master of the mystical detective&amp;lt_br&amp;gt_Mystery detective thriller&amp;lt_br&amp;gt_Great Silence is a name that would be more suitable for a cemetery than for a picturesque Volyn village.&amp;lt_br&amp;gt_This is exactly what Alexey from Kiev thinks, going with his friend Fyodor on a hike through this mysterious area on the eve of the Kupala holiday. Alexey is interested to see the Kupala rites, so he convinces Fyodor to stay in the village for a few more days - and is surprised to learn that the local people are really afraid of mavok, odminki, perelesniki and other mythical creatures, and especially the ghost of a white young lady who was raped many years ago during a peasant uprising. Then the poor girl put on a wedding dress and drowned in the lake, and now - takes revenge on the descendants of her abusers. The fear is not unfounded: on the eve of the holiday, the beautiful Ulita is found raped and murdered in the forest. Neither Fyodor nor Alexey have an alibi. However, the parents of the deceased are afraid not that the killer may be very close and looking for new victims, but that their child, according to local beliefs, will turn into a mavka, because she died unmarried.</t>
  </si>
  <si>
    <t>http://sentrumbookstore.com/upload/iblock/694/0ker30ya1klfpjzhg1cx3pz3ki80z9yh/9786171299719.jpg</t>
  </si>
  <si>
    <t>978-617-12-9971-9</t>
  </si>
  <si>
    <t>Novynka vіd maĭstra mіstychnoho detektyva&amp;lt_br&amp;gt_Mіstychnyĭ detektyv-tryler&amp;lt_br&amp;gt_Velyka Tysha - nazva, iaka bіlʹshe pasuvala b kladovyshchu, nіzh malʹovnychomu volynsʹkomu selu.&amp;lt_br&amp;gt_Same tak dumaie kyianyn Oleksіĭ, zbyraiuchysʹ іz druhom Fedorom u pokhіd po tsіĭ zahadkovіĭ mіstsevostі naperedodnі sviata Kupala. Oleksіiu tsіkavo podyvytysʹ na kupalʹsʹkі obriady, tozh vіn perekonuie Fedora shche na kіlʹka dnіv zatrymatysʹ u selі - і z podyvom dіznaietʹsia, shcho tuteshnіĭ liud po-spravzhnʹomu boїtʹsia mavok, odmіnkіv, perelesnykіv ta іnshykh mіFіchnykh stvorіnʹ, a osoblyvo - pryvyda Bіloї Pannochky, iaku zgvaltuvaly bahato rokіv tomu pіd chas seliansʹkoho povstannia. Todі bіdolashna odiahla vesіlʹne vbrannia і vtopylasia v ozerі, a nynі - mstytʹsia nashchadkam svoїkh kryvdnykіv. Strakh vyiavliaietʹsia nebezpіdstavnym: naperedodnі sviata u lіsі znakhodiatʹ zgvaltovanoiu і vbytoiu krasuniu Ulytu. Nі Fedіr, nі Oleksіĭ ne maiutʹ alіbі. Prote batʹkіv pokіĭnoї liakaie ne te, shcho vbyvtsia mozhe buty zovsіm poruch і shukaty novykh zhertv, a te, shcho їkhnia dytyna, za mіstsevym povіriam, peretvorytʹsia na mavku, adzhe pomerla nezamіzhnʹoiu.</t>
  </si>
  <si>
    <t>Ponomarenko, Serhіĭ</t>
  </si>
  <si>
    <t>Chorne vesіllia</t>
  </si>
  <si>
    <t>Поспєлов, Валентин</t>
  </si>
  <si>
    <t>Стокгольм</t>
  </si>
  <si>
    <t>«Стокгольм» — це книга про політику, магію і найближче майбутнє. Київ тридцятих років ХХI сторіччя, на країну насувається потужна снігова буря, у маленькому карпатському містечку безслідно зникають діти, а величезний офісний центр захоплює релігійна секта. В цей час Мирослава не знає, як їй впоратися із залежністю та повернутися до журналістики. Різдво ще ніколи не було таким ненадійним, і навіть святкові вогні заподіюють опіки. Диявол ховається в деталях, і зашморг на шиї затягується все міцніше. Подорож до самого серця України починається.</t>
  </si>
  <si>
    <t>Pospelov, Valentin</t>
  </si>
  <si>
    <t>Stockholm</t>
  </si>
  <si>
    <t>Stockholm is a book about politics, magic, and the near future. Kiev in the Thirties of the XXI century, a powerful snow storm is coming to the country, children disappear without a trace in a small Carpathian town, and a huge office center is being seized by a religious sect. At this time, Miroslava does not know how to cope with her addiction and return to journalism. Christmas has never been so unreliable, and even holiday lights cause burns. The devil lurks in the details, and the noose around his neck tightens tighter. The journey to the heart of Ukraine begins.</t>
  </si>
  <si>
    <t>http://sentrumbookstore.com/upload/iblock/d85/bhtwmxsf35z7g4uou5totzzq5txxaw2e/9786175695531.jpg</t>
  </si>
  <si>
    <t>978-617-569-553-1</t>
  </si>
  <si>
    <t>«Stokholʹm» — tse knyha pro polіtyku, mahіiu і naĭblyzhche maĭbutnie. Kyїv trydtsiatykh rokіv KhKhI storіchchia, na kraїnu nasuvaietʹsia potuzhna snіhova buria, u malenʹkomu karpatsʹkomu mіstechku bezslіdno znykaiutʹ dіty, a velycheznyĭ oFіsnyĭ tsentr zakhopliuie relіhіĭna sekta. V tseĭ chas Myroslava ne znaie, iak їĭ vporatysia іz zalezhnіstiu ta povernutysia do zhurnalіstyky. Rіzdvo shche nіkoly ne bulo takym nenadіĭnym, і navіtʹ sviatkovі vohnі zapodіiuiutʹ opіky. Dyiavol khovaietʹsia v detaliakh, і zashmorh na shyї zatiahuietʹsia vse mіtsnіshe. Podorozh do samoho sertsia Ukraїny pochynaietʹsia.</t>
  </si>
  <si>
    <t>Pospielov, Valentyn</t>
  </si>
  <si>
    <t>Stokholʹm</t>
  </si>
  <si>
    <t>Прохасько, Мар'яна</t>
  </si>
  <si>
    <t>PRIMITIVO</t>
  </si>
  <si>
    <t>Ця книжка не завмирає ані на мить. На кожній сторінці відбуваються трансформації. Кожен рядок розпускається на очах читача, як рослина в пришвидшеній зйомці. Піжама перетворюється на квітку, туга — на затишне місце, закоханість — на бомбосховище, розуміння стає співчуттям і пробаченням, слова демонструють свої шерехаті фактури, а знімки римуються. І якщо довіришся і піддасися довірливо розчахнутому перед тобою світові, відчуєш наближення власного перетворення.</t>
  </si>
  <si>
    <t>Prokhasko, Mariana</t>
  </si>
  <si>
    <t>PRIMITIVE</t>
  </si>
  <si>
    <t>This book doesn't stop for a moment. Transformations occur on each page. Each line blooms in front of the reader's eyes, like a plant in an accelerated shoot. Pajamas turn into a flower, melancholy — into a secluded place, love — into a bomb shelter, understanding becomes compassion and forgiveness, words show their rustling textures, and pictures rhyme. And if you trust and give in to the world that has been trustfully crushed before you, you will feel your own transformation approaching.</t>
  </si>
  <si>
    <t>http://sentrumbookstore.com/upload/iblock/861/dif9wxohxkw4gnaeyrpzp0g950pb46mn/9789664481042.jpg</t>
  </si>
  <si>
    <t>978-966-448-104-2</t>
  </si>
  <si>
    <t>TSia knyzhka ne zavmyraie anі na mytʹ. Na kozhnіĭ storіntsі vіdbuvaiutʹsia transFormatsії. Kozhen riadok rozpuskaietʹsia na ochakh chytacha, iak roslyna v pryshvydshenіĭ zĭomtsі. Pіzhama peretvoriuietʹsia na kvіtku, tuha — na zatyshne mіstse, zakokhanіstʹ — na bomboskhovyshche, rozumіnnia staie spіvchuttiam і probachenniam, slova demonstruiutʹ svoї sherekhatі Faktury, a znіmky rymuiutʹsia. І iakshcho dovіryshsia і pіddasysia dovіrlyvo rozchakhnutomu pered toboiu svіtovі, vіdchuiesh nablyzhennia vlasnoho peretvorennia.</t>
  </si>
  <si>
    <t>Prokhasʹko, Mar'iana</t>
  </si>
  <si>
    <t>Процюк, Степан</t>
  </si>
  <si>
    <t>Травам не можна помирати</t>
  </si>
  <si>
    <t>А що оберете ви: боротися проти системи чи стати одним із її безмовних гвинтиків?&amp;lt_br&amp;gt_ТЕМАТИКА&amp;lt_br&amp;gt_Художня література, роман, історія, Радянський Союз, 70-ті роки.&amp;lt_br&amp;gt_ПРО КНИЖКУ&amp;lt_br&amp;gt_Київ 1970-х років Уже й Сталіна немає, та українська нація вкотре на межі свого існування. Насамперед мовного, а мова _ це домівка буття. Перед нами постають долі отруєних радянським режимом людей: тих, хто пристосовується, пише оди вождям, співпрацює з кагебістами і не хоче жертвувати граминкою свого спокою та відром олівє.Очима дуже різних героїв роману бачимо Україну, у якій не можна бути українцем: або співпраця, або діагноз і психлікарня.Методи й практики, до яких вдавався радянський режим, нищачи людську особистість, напрочуд різноманітні. Але й на тлі усього цього проростає паросток кохання. Бо ж трави мусять проростати навіть крізь асфальт.&amp;lt_br&amp;gt_ДЛЯ КОГО КНИЖКА&amp;lt_br&amp;gt_Для широкого кола читачів, усіх поціновувачів вітчизняної художньої літератури, зокрема жанрів історичного та соціально-психологічного роману.&amp;lt_br&amp;gt_ЧОМУ ЦЯ КНИЖКА&amp;lt_br&amp;gt_Ця книжка _ для повного занурення в 1970-ті роки радянської доби в Україні _ період тихого та підступного придушення української мови й культури. У романі висвітлено письменницький дисидентський рух і співпрацю авторів із владою, а також протистояння нечисленних інакодумців із радянським режимом. Читачам відкриється, як еволюціонували методи КДБ щодо боротьби з ворогами народу: від розстрілів до репресивної психіатрії.Роман спонукає до роздумів, які уроки історії ми не засвоїли тоді, і що з тих часів впливає на українців й понині.&amp;lt_br&amp;gt_За мотивами роману знято короткометражний фільм 70-ті.&amp;lt_br&amp;gt_ПРО АВТОРА&amp;lt_br&amp;gt_Степан Процюк_ сучасний український письменник, лауреат багатьох літературних премій. Автор понад 30 книжок для дорослих і дітей, які вийшли накладом більше 100 тисяч примірників, за що удостоєний відзнаки Золотий письменник України. Його твори перекладені кількома мовами. Веде ютуб-канал Письменник про письменників, член ПЕН-клубу.&amp;lt_br&amp;gt_КНИЖКИ НА СХОЖУ ТЕМАТИКУ&amp;lt_br&amp;gt_&amp;lt_br&amp;gt_&amp;lt_a href='../products/vik-chervonyh-murah-709514'&amp;gt_Вік червоних мурах, Таня П'янкова, Наш Формат, 2022 рік&amp;lt_/a&amp;gt_&amp;lt_br&amp;gt_&amp;lt_a href='../products/paltsi-pomizh-piskom-709407'&amp;gt_Пальці поміж піском, Степан Процюк, Наш Формат, 2020 рік&amp;lt_/a&amp;gt_&amp;lt_br&amp;gt_&amp;lt_br&amp;gt_ВІДГУКИ&amp;lt_br&amp;gt_&amp;lt_br&amp;gt_&amp;lt_span style='font-weight: 400_'&amp;gt_Найтемніше перед світанком Роман Степана Процюка Травам не можна помирати розповідає про, мабуть, чи не найтемніший час в історії України _ 70-ті роки. Усі, наче Петро, відрікалися від Батьківщини тричі й навіть більше, русифікувалися, мімікрували і славили Брежнєва. А жменьку нескорених чекали тюрма або примусове лікування від їхнього українства у психіатричних клініках. Важка, однак дуже потрібна саме сьогодні книжка.Олег Криштопа, письменник, автор блогу Історія для дорослих&amp;lt_br&amp;gt_&amp;lt_span style='font-weight: 400_'&amp;gt_Степан Процюк _ письменник, який ніколи не використовує у своїй письменницькій палітрі напівтони, він обирає для своєї густої, як живиця, прози лише насичені барви, поєднуючи їх між собою широкими мазками в контрастних композиціях. Його книжки примушують читача хвилюватися, переживати, обурюватися, відчувати огиду і страх, але ніколи не залишатися байдужими.&amp;lt_br&amp;gt_&amp;lt_span style='font-weight: 400_'&amp;gt_Травам не можна помирати _ роман про трагедію української інтелігенції 1970-х, що мала нещастя народитися в радянській У, а також про ялове українство. Перед очима читача постає український радянський літературний паноптикум, з обділеними і не обділеними увагою письменниками, у маскувальних халатах і без, із поетами Крилатим, Крислатим, із сільським учителем-грішником і віршувальником-графоманом. Поряд із ними _ розлюблені дружини і коханки-агентки від КДБ, яке не спускає з них пильного ока. Є в романі й ті, хто став вязнями радянських таборів і пацієнтами психіатричних лікарень із діагнозом шизоїд з гострими психопатичними ускладненнями на ґрунті маячної ідеї української мови.&amp;lt_br&amp;gt_&amp;lt_span style='font-weight: 400_'&amp;gt_Усі ці персонажі опинилися віч-на-віч з імперською машиною, яка готова щомиті їх роздушити. Але, як пише Степан Процюк, трави мусять проростати навіть крізь асфальт, і в цьому велика мудрість історії.Марина Гримич, письменниця, кандидатка філологічних і докторка історичних наук, членкиня Спілки письменників України, Національної спілки краєзнавців та ПЕН-клубу. Засновниця і директорка видавництва Дуліби&amp;lt_br&amp;gt_&amp;lt_br&amp;gt_ЦИТАТИ&amp;lt_br&amp;gt_&amp;lt_br&amp;gt_Лампочка світила безжалісно. Вона заглядала в очі, продовжуючи лікарські діагнози:&amp;lt_br&amp;gt__ У вас, молодой человек, как я вижу, острый психоз на почве украинского языка.&amp;lt_br&amp;gt_Світло заповзало в душу, обпалюючи її якимось неприродним і несправедливим вогнем. Максим згадував, як через стіл нахилявся до нього слідчий і то шепотів, то переходив на вереск:&amp;lt_br&amp;gt__ Лучше бы ты воровал, чем йобнулся на мове!&amp;lt_br&amp;gt_Після двадцять другого травня Максима через кілька днів затримали на вулиці. Посадили на Володимирську, звинувачуючи в антирадянській агітації та пропаганді. З ним працювало кілька слідчих, наче хтось один втомлювався від такого страшного ворога, що їсть радянських дітей і запиває обіди та вечері кровю будівників комунізму.&amp;lt_br&amp;gt_Другий слідчий завантажував теоретично, практично не дивлячись на хлопця:&amp;lt_br&amp;gt__ Русифікація _ це найпідліша вигадка ворожої пропаганди. А ви, Томіленко, клюнули на гачок ідеологічних диверсантів! Де ви бачите утиски української мови?&amp;lt_br&amp;gt_Максимові хотілося плюнути в це підле, вже з ознаками першої розгодованості, лице:&amp;lt_br&amp;gt__ Всюди! Чуєте, всюди! Вийдіть на будь-яку київську вулицю! Де ви почуєте українську? Де?&amp;lt_br&amp;gt_Слідчий скрушно хитав головою, граючи і граючись, щоправда, не переходячи на російську, як інші:&amp;lt_br&amp;gt__ Це добровільний вибір радянських громадян, Томіленко, розумієте? Доб-ро-віль-ний!&amp;lt_br&amp;gt__ Який же ж він добровільний? _ Максим спершу ще сперечався, будучи недосвіченим і наївним. _ Усе робиться для русифікації! Причім так підло і низько, під маскою добровільного вибору в тім числі!&amp;lt_br&amp;gt_Слідчий спокійно вислухавши Максимові волання у пустелю, натискав на інші гачки:&amp;lt_br&amp;gt__ Максиме, ви розумний хлопець. Вам треба вчитися. Українській мові нічого не загрожує. А вам загрожує вязниця. Де ті, що вас підбурювали? Де вони тепер, а де ви? А-я-яй! До речі, хто вони? Назвіть їхні прізвища.&amp;lt_br&amp;gt_Максим мовчав.&amp;lt_br&amp;gt_Сказали, треба покласти на експертизу у психіатричну лікарню імені Павлова. Там спеціалісти, сказали, встановлять тобі діагноз, хоча нашим психологам здається, що в тебе, хлопче, гострий психоз на ґрунті української мови.&amp;lt_br&amp;gt_люди втікають у мушлю особистого, щоб не відчувати суспільних маразмів, не слухати варнякання броватого володаря всіх можливих та неможливих нагород, не відсахуватися від козацько-комсомольського пафосу Петра Шелеста, що є намісником ленінського раю в Україні. А тоді... так усе відбулося швидко, що він не встиг і обдумати... те, що трапилося, вже трапилося...</t>
  </si>
  <si>
    <t>Protsyuk, Stepan</t>
  </si>
  <si>
    <t>Herbs can't die</t>
  </si>
  <si>
    <t>And what will you choose: to fight against the system or become one of its silent cogs?&amp;lt_br&amp;gt_Subject&amp;lt_br&amp;gt_Fiction, novel, History, Soviet Union, 70s.&amp;lt_br&amp;gt_ABOUT THE BOOK&amp;lt_br&amp;gt_Kiev of the 1970s is no longer Stalin, but the Ukrainian nation is once again on the verge of its existence. First of all, language, and language _ it is the home of being. We are faced with the fate of people poisoned by the Soviet regime: those who adapt, write odes to leaders, cooperate with kagebists and do not want to sacrifice a gram of their peace and a bucket of Olivier.Through the eyes of very different characters in the novel, we see Ukraine, where you can't be a Ukrainian: either cooperation, or a diagnosis and a mental hospital.The methods and practices used by the Soviet regime to destroy the human personality are surprisingly diverse. But even against the background of all this, a sprout of love sprouts. After all, herbs must grow even through asphalt.&amp;lt_br&amp;gt_WHO IS THE BOOK FOR&amp;lt_br&amp;gt_For a wide range of readers, all connoisseurs of Russian fiction, in particular the genres of historical and socio-psychological romance.&amp;lt_br&amp;gt_WHY THIS BOOK&amp;lt_br&amp;gt_This book_ for full immersion in the 1970s of the Soviet era in Ukraine _ a period of quiet and insidious suppression of the Ukrainian language and culture. The novel highlights the dissident writers 'movement and the authors' cooperation with the authorities, as well as the confrontation of a few dissidents with the Soviet regime. Readers will learn how the KGB's methods of dealing with the enemies of the people have evolved: from shootings to repressive psychiatry.The novel encourages us to think about what lessons of history we did not learn then, and what has influenced Ukrainians since then to this day.&amp;lt_br&amp;gt_A short film of the 70s was made based on the novel.&amp;lt_br&amp;gt_ABOUT THE AUTHOR&amp;lt_br&amp;gt_Stepan Protsyuk_ contemporary Ukrainian writer, winner of many literary awards. Author of more than 30 books for adults and children, published in a circulation of more than 100 thousand copies, for which he was awarded the Golden writer of Ukraine award. His works have been translated into several languages. The YouTube channel is hosted by a writer about writers, a member of the pen club.&amp;lt_br&amp;gt_BOOKS ON SIMILAR TOPICS&amp;lt_br&amp;gt_&amp;lt_br&amp;gt_&amp;lt_a href=&amp;quot_../products/vik-chervonyh-murah-709514&amp;quot_&amp;gt_The age of Red Ants, Tanya Pyankova, our format, 2022&amp;lt_/a&amp;gt_&amp;lt_br&amp;gt_&amp;lt_a href=&amp;quot_../products/paltsi-pomizh-piskom-709407&amp;quot_&amp;gt_Fingers between the sand, Stepan Protsyuk, our format, 2020&amp;lt_/a&amp;gt_&amp;lt_br&amp;gt_&amp;lt_br&amp;gt_Reviews&amp;lt_br&amp;gt_&amp;lt_br&amp;gt_&amp;lt_span style=&amp;quot_font-weight: 400_&amp;quot_&amp;gt_The darkest time before dawn Stepan Protsyuk's novel herbs can't die tells about, perhaps, perhaps the darkest time in the history of Ukraine _ the 70s. Everyone, like Peter, renounced their homeland three times and even more, Russified, mimicked and praised Brezhnev. And a handful of the unconquered were waiting for prison or compulsory treatment from their Ukrainians in psychiatric clinics. A heavy, but very necessary book today.Oleg Krishtopa, writer, author of the blog History for adults&amp;lt_br&amp;gt_&amp;lt_span style=&amp;quot_font-weight: 400_&amp;quot_&amp;gt_Stepan Protsyuk_ a writer who never uses semitones in his writer's palette, he chooses only rich colors for his thick prose, combining them with wide strokes in contrasting compositions. His books make the reader worry, worry, resent, feel disgust and fear, but never remain indifferent.&amp;lt_br&amp;gt_&amp;lt_span style=&amp;quot_font-weight: 400_&amp;quot_&amp;gt_Herbs cannot die_ a novel about the tragedy of the Ukrainian intelligentsia of the 1970s, who had the misfortune to be born in the Soviet Union, as well as about yalovoi ukrainism. Before the eyes of the reader appears the Ukrainian Soviet literary panopticon, with deprived and not deprived of attention writers, in camouflage coats and without, with poets winged, wide-brimmed, with a village teacher-sinner and a poetic graphomaniac. Next to them _ Beloved Wives and mistresses-agents from the KGB, which does not take a sharp eye off them. There are also those in the novel who became prisoners of Soviet camps and patients of psychiatric hospitals with a diagnosis of schizoid with acute psychopathic complications based on the delusional idea of the Ukrainian language.&amp;lt_br&amp;gt_&amp;lt_span style=&amp;quot_font-weight: 400_&amp;quot_&amp;gt_All these characters found themselves face to face with an imperial machine that is ready to crush them every second. But, as Stepan Protsyuk writes, herbs should grow even through asphalt, and this is the great wisdom of history.Marina Grimich, writer, candidate of philology and Doctor of Historical Sciences, member of the Writers ' Union of Ukraine, the National Union of local historians and the pen club. Founder and director of Duliba publishing house&amp;lt_br&amp;gt_&amp;lt_br&amp;gt_Quotes&amp;lt_br&amp;gt_&amp;lt_br&amp;gt_The light bulb shone mercilessly. She looked into her eyes, continuing her medical diagnoses:&amp;lt_br&amp;gt__ You, a young man, as I can see, have an acute psychosis at the root of the Ukrainian language.&amp;lt_br&amp;gt_Light crept into the soul, burning it with some unnatural and unfair fire. Maxim recalled how the investigator leaned across the table to him and then whispered, then turned to squeal:&amp;lt_br&amp;gt__ It would be better if you stole than if you were on the move!&amp;lt_br&amp;gt_After the twenty-second of May, Maxim was detained on the street a few days later. They put him on Vladimirskaya street, accusing him of anti-Soviet agitation and propaganda. Several investigators worked with him, as if one of them was tired of such a terrible enemy that he ate Soviet children and washed down lunches and dinners with the blood of the builders of communism.&amp;lt_br&amp;gt_The second investigator downloaded theoretically, practically without looking at the guy:&amp;lt_br&amp;gt_ Russification is the meanest invention of enemy propaganda. And you, Tomilenko, fell for the hook of ideological saboteurs! Where do you see harassment of the Ukrainian language?&amp;lt_br&amp;gt_Maxim wanted to spit in this vile face, already with signs of the first fatness:&amp;lt_br&amp;gt__ Everywhere! You hear, everywhere! Go to any Kiev street! Where Will you hear Ukrainian? Where?&amp;lt_br&amp;gt_The investigator shook his head ruefully, playing and playing, though not switching to Russian like the others:&amp;lt_br&amp;gt_ This is a voluntary choice of Soviet citizens, Tomilenko, you know? DOB-Ro-Vil-NY!&amp;lt_br&amp;gt_ How voluntary is it?  Maxim was still arguing at first, being uneducated and naive.  Everything is being done for Russification! And so vile and low, under the mask of voluntary choice, among other things!&amp;lt_br&amp;gt_The investigator calmly listened to Maxim's cry out into the desert and pressed other hooks:&amp;lt_br&amp;gt_ Maxim, you're a smart guy. You need to learn. The Ukrainian language is not in any danger. And you're in jail. Where are those who incited you? Where are they now, and Where Are you? A-YA-yay! Who are they, by the way? State their last names.&amp;lt_br&amp;gt_Maxim was silent.&amp;lt_br&amp;gt_They said that it is necessary to put it for examination in the Pavlov psychiatric hospital. There, specialists said, they will establish a diagnosis for you, although our psychologists think that you, my boy, have acute psychosis on the basis of the Ukrainian language.&amp;lt_br&amp;gt_people run into the shell of the personal, so as not to feel social insanity, not to listen to the varnishing of the browed owner of all possible and impossible awards, not to recoil from the Cossack-Komsomol pathos of Peter Shelest, who is the Vicar of Lenin's paradise in Ukraine. And then... it all happened so quickly that he didn't even have time to think about it... what happened has already happened...</t>
  </si>
  <si>
    <t>http://sentrumbookstore.com/upload/iblock/7a3/pfzzw9y4ggqtnp5vv8u8gl0zj8d0kv7l/9786178120405.jpg</t>
  </si>
  <si>
    <t>978-617-8120-40-5</t>
  </si>
  <si>
    <t>A shcho oberete vy: borotysia proty systemy chy staty odnym іz її bezmovnykh hvyntykіv?&amp;lt_br&amp;gt_TEMATYKA&amp;lt_br&amp;gt_Khudozhnia lіteratura, roman, іstorіia, Radiansʹkyĭ Soiuz, 70-tі roky.&amp;lt_br&amp;gt_PRO KNYZhKU&amp;lt_br&amp;gt_Kyїv 1970-kh rokіv Uzhe ĭ Stalіna nemaie, ta ukraїnsʹka natsіia vkotre na mezhі svoho іsnuvannia. Nasampered movnoho, a mova _ tse domіvka buttia. Pered namy postaiutʹ dolі otruienykh radiansʹkym rezhymom liudeĭ: tykh, khto prystosovuietʹsia, pyshe ody vozhdiam, spіvpratsiuie z kahebіstamy і ne khoche zhertvuvaty hramynkoiu svoho spokoiu ta vіdrom olіvie.Ochyma duzhe rіznykh heroїv romanu bachymo Ukraїnu, u iakіĭ ne mozhna buty ukraїntsem: abo spіvpratsia, abo dіahnoz і psykhlіkarnia.Metody ĭ praktyky, do iakykh vdavavsia radiansʹkyĭ rezhym, nyshchachy liudsʹku osobystіstʹ, naprochud rіznomanіtnі. Ale ĭ na tlі usʹoho tsʹoho prorostaie parostok kokhannia. Bo zh travy musiatʹ prorostaty navіtʹ krіzʹ asFalʹt.&amp;lt_br&amp;gt_DLIA KOHO KNYZhKA&amp;lt_br&amp;gt_Dlia shyrokoho kola chytachіv, usіkh potsіnovuvachіv vіtchyznianoї khudozhnʹoї lіteratury, zokrema zhanrіv іstorychnoho ta sotsіalʹno-psykholohіchnoho romanu.&amp;lt_br&amp;gt_ChOMU TSIA KNYZhKA&amp;lt_br&amp;gt_TSia knyzhka _ dlia povnoho zanurennia v 1970-tі roky radiansʹkoї doby v Ukraїnі _ perіod tykhoho ta pіdstupnoho prydushennia ukraїnsʹkoї movy ĭ kulʹtury. U romanі vysvіtleno pysʹmennytsʹkyĭ dysydentsʹkyĭ rukh і spіvpratsiu avtorіv іz vladoiu, a takozh protystoiannia nechyslennykh іnakodumtsіv іz radiansʹkym rezhymom. Chytacham vіdkryietʹsia, iak evoliutsіonuvaly metody KDB shchodo borotʹby z vorohamy narodu: vіd rozstrіlіv do represyvnoї psykhіatrії.Roman sponukaie do rozdumіv, iakі uroky іstorії my ne zasvoїly todі, і shcho z tykh chasіv vplyvaie na ukraїntsіv ĭ ponynі.&amp;lt_br&amp;gt_Za motyvamy romanu zniato korotkometrazhnyĭ Fіlʹm 70-tі.&amp;lt_br&amp;gt_PRO AVTORA&amp;lt_br&amp;gt_Stepan Protsiuk_ suchasnyĭ ukraїnsʹkyĭ pysʹmennyk, laureat bahatʹokh lіteraturnykh premіĭ. Avtor ponad 30 knyzhok dlia doroslykh і dіteĭ, iakі vyĭshly nakladom bіlʹshe 100 tysiach prymіrnykіv, za shcho udostoienyĭ vіdznaky Zolotyĭ pysʹmennyk Ukraїny. Ĭoho tvory perekladenі kіlʹkoma movamy. Vede iutub-kanal Pysʹmennyk pro pysʹmennykіv, chlen PEN-klubu.&amp;lt_br&amp;gt_KNYZhKY NA SKhOZhU TEMATYKU&amp;lt_br&amp;gt_&amp;lt_br&amp;gt_&amp;lt_a href='../products/vik-chervonyh-murah-709514'&amp;gt_Vіk chervonykh murakh, Tania P'iankova, Nash Format, 2022 rіk&amp;lt_/a&amp;gt_&amp;lt_br&amp;gt_&amp;lt_a href='../products/paltsi-pomizh-piskom-709407'&amp;gt_Palʹtsі pomіzh pіskom, Stepan Protsiuk, Nash Format, 2020 rіk&amp;lt_/a&amp;gt_&amp;lt_br&amp;gt_&amp;lt_br&amp;gt_VІDHUKY&amp;lt_br&amp;gt_&amp;lt_br&amp;gt_&amp;lt_span style='font-weight: 400_'&amp;gt_Naĭtemnіshe pered svіtankom Roman Stepana Protsiuka Travam ne mozhna pomyraty rozpovіdaie pro, mabutʹ, chy ne naĭtemnіshyĭ chas v іstorії Ukraїny _ 70-tі roky. Usі, nache Petro, vіdrіkalysia vіd Batʹkіvshchyny trychі ĭ navіtʹ bіlʹshe, rusyFіkuvalysia, mіmіkruvaly і slavyly Brezhnieva. A zhmenʹku neskorenykh chekaly tiurma abo prymusove lіkuvannia vіd їkhnʹoho ukraїnstva u psykhіatrychnykh klіnіkakh. Vazhka, odnak duzhe potrіbna same sʹohodnі knyzhka.Oleh Kryshtopa, pysʹmennyk, avtor blohu Іstorіia dlia doroslykh&amp;lt_br&amp;gt_&amp;lt_span style='font-weight: 400_'&amp;gt_Stepan Protsiuk _ pysʹmennyk, iakyĭ nіkoly ne vykorystovuie u svoїĭ pysʹmennytsʹkіĭ palіtrі napіvtony, vіn obyraie dlia svoieї hustoї, iak zhyvytsia, prozy lyshe nasychenі barvy, poiednuiuchy їkh mіzh soboiu shyrokymy mazkamy v kontrastnykh kompozytsіiakh. Ĭoho knyzhky prymushuiutʹ chytacha khvyliuvatysia, perezhyvaty, oburiuvatysia, vіdchuvaty ohydu і strakh, ale nіkoly ne zalyshatysia baĭduzhymy.&amp;lt_br&amp;gt_&amp;lt_span style='font-weight: 400_'&amp;gt_Travam ne mozhna pomyraty _ roman pro trahedіiu ukraїnsʹkoї іntelіhentsії 1970-kh, shcho mala neshchastia narodytysia v radiansʹkіĭ U, a takozh pro ialove ukraїnstvo. Pered ochyma chytacha postaie ukraїnsʹkyĭ radiansʹkyĭ lіteraturnyĭ panoptykum, z obdіlenymy і ne obdіlenymy uvahoiu pysʹmennykamy, u maskuvalʹnykh khalatakh і bez, іz poetamy Krylatym, Kryslatym, іz sіlʹsʹkym uchytelem-hrіshnykom і vіrshuvalʹnykom-hraFomanom. Poriad іz nymy _ rozliublenі druzhyny і kokhanky-ahentky vіd KDB, iake ne spuskaie z nykh pylʹnoho oka. IE v romanі ĭ tі, khto stav viazniamy radiansʹkykh taborіv і patsіientamy psykhіatrychnykh lіkarenʹ іz dіahnozom shyzoїd z hostrymy psykhopatychnymy uskladnenniamy na gruntі maiachnoї іdeї ukraїnsʹkoї movy.&amp;lt_br&amp;gt_&amp;lt_span style='font-weight: 400_'&amp;gt_Usі tsі personazhі opynylysia vіch-na-vіch z іmpersʹkoiu mashynoiu, iaka hotova shchomytі їkh rozdushyty. Ale, iak pyshe Stepan Protsiuk, travy musiatʹ prorostaty navіtʹ krіzʹ asFalʹt, і v tsʹomu velyka mudrіstʹ іstorії.Maryna Hrymych, pysʹmennytsia, kandydatka Fіlolohіchnykh і doktorka іstorychnykh nauk, chlenkynia Spіlky pysʹmennykіv Ukraїny, Natsіonalʹnoї spіlky kraieznavtsіv ta PEN-klubu. Zasnovnytsia і dyrektorka vydavnytstva Dulіby&amp;lt_br&amp;gt_&amp;lt_br&amp;gt_TSYTATY&amp;lt_br&amp;gt_&amp;lt_br&amp;gt_Lampochka svіtyla bezzhalіsno. Vona zahliadala v ochі, prodovzhuiuchy lіkarsʹkі dіahnozy:&amp;lt_br&amp;gt__ U vas, molodoĭ chelovek, kak ia vyzhu, ostrыĭ psykhoz na pochve ukraynskoho iazыka.&amp;lt_br&amp;gt_Svіtlo zapovzalo v dushu, obpaliuiuchy її iakymosʹ nepryrodnym і nespravedlyvym vohnem. Maksym zhaduvav, iak cherez stіl nakhyliavsia do nʹoho slіdchyĭ і to shepotіv, to perekhodyv na veresk:&amp;lt_br&amp;gt__ Luchshe bы tы voroval, chem ĭobnulsia na move!&amp;lt_br&amp;gt_Pіslia dvadtsiatʹ druhoho travnia Maksyma cherez kіlʹka dnіv zatrymaly na vulytsі. Posadyly na Volodymyrsʹku, zvynuvachuiuchy v antyradiansʹkіĭ ahіtatsії ta propahandі. Z nym pratsiuvalo kіlʹka slіdchykh, nache khtosʹ odyn vtomliuvavsia vіd takoho strashnoho voroha, shcho їstʹ radiansʹkykh dіteĭ і zapyvaie obіdy ta vecherі kroviu budіvnykіv komunіzmu.&amp;lt_br&amp;gt_Druhyĭ slіdchyĭ zavantazhuvav teoretychno, praktychno ne dyvliachysʹ na khloptsia:&amp;lt_br&amp;gt__ RusyFіkatsіia _ tse naĭpіdlіsha vyhadka vorozhoї propahandy. A vy, Tomіlenko, kliunuly na hachok іdeolohіchnykh dyversantіv! De vy bachyte utysky ukraїnsʹkoї movy?&amp;lt_br&amp;gt_Maksymovі khotіlosia pliunuty v tse pіdle, vzhe z oznakamy pershoї rozhodovanostі, lytse:&amp;lt_br&amp;gt__ Vsiudy! Chuiete, vsiudy! Vyĭdіtʹ na budʹ-iaku kyїvsʹku vulytsiu! De vy pochuiete ukraїnsʹku? De?&amp;lt_br&amp;gt_Slіdchyĭ skrushno khytav holovoiu, hraiuchy і hraiuchysʹ, shchopravda, ne perekhodiachy na rosіĭsʹku, iak іnshі:&amp;lt_br&amp;gt__ TSe dobrovіlʹnyĭ vybіr radiansʹkykh hromadian, Tomіlenko, rozumіiete? Dob-ro-vіlʹ-nyĭ!&amp;lt_br&amp;gt__ IAkyĭ zhe zh vіn dobrovіlʹnyĭ? _ Maksym spershu shche sperechavsia, buduchy nedosvіchenym і naїvnym. _ Use robytʹsia dlia rusyFіkatsії! Prychіm tak pіdlo і nyzʹko, pіd maskoiu dobrovіlʹnoho vyboru v tіm chyslі!&amp;lt_br&amp;gt_Slіdchyĭ spokіĭno vyslukhavshy Maksymovі volannia u pusteliu, natyskav na іnshі hachky:&amp;lt_br&amp;gt__ Maksyme, vy rozumnyĭ khlopetsʹ. Vam treba vchytysia. Ukraїnsʹkіĭ movі nіchoho ne zahrozhuie. A vam zahrozhuie viaznytsia. De tі, shcho vas pіdburiuvaly? De vony teper, a de vy? A-ia-iaĭ! Do rechі, khto vony? Nazvіtʹ їkhnі prіzvyshcha.&amp;lt_br&amp;gt_Maksym movchav.&amp;lt_br&amp;gt_Skazaly, treba poklasty na ekspertyzu u psykhіatrychnu lіkarniu іmenі Pavlova. Tam spetsіalіsty, skazaly, vstanovliatʹ tobі dіahnoz, khocha nashym psykholoham zdaietʹsia, shcho v tebe, khlopche, hostryĭ psykhoz na gruntі ukraїnsʹkoї movy.&amp;lt_br&amp;gt_liudy vtіkaiutʹ u mushliu osobystoho, shchob ne vіdchuvaty suspіlʹnykh marazmіv, ne slukhaty varniakannia brovatoho volodaria vsіkh mozhlyvykh ta nemozhlyvykh nahorod, ne vіdsakhuvatysia vіd kozatsʹko-komsomolʹsʹkoho paFosu Petra Shelesta, shcho ie namіsnykom lenіnsʹkoho raiu v Ukraїnі. A todі... tak use vіdbulosia shvydko, shcho vіn ne vstyh і obdumaty... te, shcho trapylosia, vzhe trapylosia...</t>
  </si>
  <si>
    <t>Protsiuk, Stepan</t>
  </si>
  <si>
    <t>Travam ne mozhna pomyraty</t>
  </si>
  <si>
    <t>Our Format</t>
  </si>
  <si>
    <t>Nash Format</t>
  </si>
  <si>
    <t>March 1945. Mellern concentration camp is considered very humane: there are no gas chambers. But every day, death from hunger, bullying, and illness takes away hundreds of those who have only a number instead of names. A desperate premonition of imminent release unites the exhausted residents of the small camp. At least someone must survive. Just don't forget. To tell the truth. To find the strength to start all over again, remembering those sparks of life that went out forever...About the author:Erich Maria Remarque is one of the most famous writers of the twentieth century. His anti-war novels &amp;quot_on the Western Front without changes&amp;quot_, &amp;quot_three comrades&amp;quot_, &amp;quot_Arc de Triomphe&amp;quot_ are real world sensations that do not lose their relevance to this day. Along with Hemingway and Aldington, Remarque is one of the iconic figures of the Lost Generation literary movement.</t>
  </si>
  <si>
    <t>На Західному фронті без змін (кінообкладинка)</t>
  </si>
  <si>
    <t>Нова екранізація від Netflix В основу роману покладено реальні спогади автора про Першу світову війну. Коли Ремарку виповнилося вісімнадцять, його мобілізували до війська, а через рік перекинули на Західний фронт. Головний герой роману — молодий солдат Пауль Боймер — так само потрапляє в пекло війни. Те, що він бачить, не схоже на героїчні історії й оповідки. Реалії війни — це кров і бруд, крики і смерть, ницість і мужність, виживання на межі людських можливостей. По завершенню війни Пауль та його фронтові товариші не вписуються в життя мирних міст. Вони — «втрачене покоління», змужнілі підлітки, яких назавжди змінила війна... Про автора: Еріх Марія Ремарк — один з найвідоміших письменників ХХ століття. Його антивоєнні романи «На західному фронті без змін», «Три товариші», «Тріумфальна арка» є справжніми світовими сенсаціями, що не втрачають актуальності й до сьогодні. Поруч із Гемінґвеєм та Олдінґтоном Ремарк — одна з культових постатей літературної течії «втраченого покоління».</t>
  </si>
  <si>
    <t xml:space="preserve">On the Western Front without changes (film cover) </t>
  </si>
  <si>
    <t>The new film adaptation from Netflix is based on the author's real memories of the first World War. When Remarque was eighteen, he was mobilized into the army, and a year later was transferred to the Western Front. The main character of the novel — A young soldier Paul Boymer — also falls into the hell of war. What he sees is not like heroic stories and short stories. The realities of war are blood and dirt, screams and death, baseness and courage, survival at the limit of human capabilities. At the end of the war, Paul and his front-line comrades do not fit into the life of peaceful cities. They are the &amp;quot_Lost Generation&amp;quot_, mature teenagers who were forever changed by the war... About the author: Erich Maria Remarque is one of the most famous writers of the twentieth century. His anti-war novels &amp;quot_on the Western Front without changes&amp;quot_, &amp;quot_three comrades&amp;quot_, &amp;quot_Arc de Triomphe&amp;quot_ are real world sensations that do not lose their relevance to this day. Along with Hemingway and Aldington, Remarque is one of the iconic figures of the Lost Generation literary movement.</t>
  </si>
  <si>
    <t>http://sentrumbookstore.com/upload/iblock/577/l1y48nmfd6tk6qi7brhy7gh3gishccuy/9786171299030.jpg</t>
  </si>
  <si>
    <t>978-617-12-9903-0</t>
  </si>
  <si>
    <t>Nova ekranіzatsіia vіd Netflix V osnovu romanu pokladeno realʹnі spohady avtora pro Pershu svіtovu vіĭnu. Koly Remarku vypovnylosia vіsіmnadtsiatʹ, ĭoho mobіlіzuvaly do vіĭsʹka, a cherez rіk perekynuly na Zakhіdnyĭ Front. Holovnyĭ heroĭ romanu — molodyĭ soldat Paulʹ Boĭmer — tak samo potrapliaie v peklo vіĭny. Te, shcho vіn bachytʹ, ne skhozhe na heroїchnі іstorії ĭ opovіdky. Realії vіĭny — tse krov і brud, kryky і smertʹ, nytsіstʹ і muzhnіstʹ, vyzhyvannia na mezhі liudsʹkykh mozhlyvosteĭ. Po zavershenniu vіĭny Paulʹ ta ĭoho Frontovі tovaryshі ne vpysuiutʹsia v zhyttia myrnykh mіst. Vony — «vtrachene pokolіnnia», zmuzhnіlі pіdlіtky, iakykh nazavzhdy zmіnyla vіĭna... Pro avtora: Erіkh Marіia Remark — odyn z naĭvіdomіshykh pysʹmennykіv KhKh stolіttia. Ĭoho antyvoiennі romany «Na zakhіdnomu Frontі bez zmіn», «Try tovaryshі», «TrіumFalʹna arka» ie spravzhnіmy svіtovymy sensatsіiamy, shcho ne vtrachaiutʹ aktualʹnostі ĭ do sʹohodnі. Poruch іz Hemіngveiem ta Oldіngtonom Remark — odna z kulʹtovykh postateĭ lіteraturnoї techії «vtrachenoho pokolіnnia».</t>
  </si>
  <si>
    <t xml:space="preserve">Na Zakhіdnomu Frontі bez zmіn (kіnoobkladynka) </t>
  </si>
  <si>
    <t>Роздобудько, Ірен</t>
  </si>
  <si>
    <t>Неймовірна. Ода до радості</t>
  </si>
  <si>
    <t>Ця гарна молода жінка могла б зробити блискучу кар’єру в Європі: чи то в танцювальній трупі празького театру, чи то в літературі, чи то на теренах просвітництва, та й просто в світських салонах, де її вважали, за сучасним висловом, «іконою стилю». Її порівнювали з леді Гамільтон, мадам Помпадур і навіть Ґретою Ґарбо і вважали, що вона «випередила свій час». Натомість вона стала однією з найяскравіших постатей українського спротиву і загинула в Бабиному Яру нескореною. З часу життя Олени Теліги і її побратимів проминуло багато років, а Україна досі стоїть кісткою в горлі імперських амбіцій – у центрі Європи, незламним щитом між ситим Заходом і ненажерливим Сходом. Між життям і смертю. Стверджуючи своїм багатовіковим існуванням непереможність нації.</t>
  </si>
  <si>
    <t>Rozdobudko, Irene</t>
  </si>
  <si>
    <t>Incredible. Ode to Joy</t>
  </si>
  <si>
    <t>This beautiful young woman could have made a brilliant career in Europe: either in the dance troupe of the Prague theater, or in literature, or in the open spaces of the Enlightenment, or just in secular salons, where she was considered, in modern terms, a &amp;quot_style icon&amp;quot_. She was compared to Lady Hamilton, Madame Pompadour and even Greta Garbo and was considered &amp;quot_ahead of her time&amp;quot_. But she became one of the most prominent figures of the Ukrainian resistance and died unconquered in Babi Yar. Many years have passed since the life of Olena Teliga and her brothers, and Ukraine still stands as a bone in the throat of imperial ambitions – in the center of Europe, an unbreakable shield between the well-fed West and the voracious East. Between life and death. Asserting the invincibility of the nation by its centuries-old existence.</t>
  </si>
  <si>
    <t>http://sentrumbookstore.com/upload/iblock/cbc/5qh72j8r1l9xu5qxq4rylabocarsi0nc/9789666880928.jpg</t>
  </si>
  <si>
    <t>978-966-688-092-8</t>
  </si>
  <si>
    <t>TSia harna moloda zhіnka mohla b zrobyty blyskuchu kar’ieru v IEvropі: chy to v tantsiuvalʹnіĭ trupі prazʹkoho teatru, chy to v lіteraturі, chy to na terenakh prosvіtnytstva, ta ĭ prosto v svіtsʹkykh salonakh, de її vvazhaly, za suchasnym vyslovom, «іkonoiu styliu». Ïї porіvniuvaly z ledі Hamіlʹton, madam Pompadur і navіtʹ Gretoiu Garbo і vvazhaly, shcho vona «vyperedyla svіĭ chas». Natomіstʹ vona stala odnіieiu z naĭiaskravіshykh postateĭ ukraїnsʹkoho sprotyvu і zahynula v Babynomu IAru neskorenoiu. Z chasu zhyttia Oleny Telіhy і її pobratymіv promynulo bahato rokіv, a Ukraїna dosі stoїtʹ kіstkoiu v horlі іmpersʹkykh ambіtsіĭ – u tsentrі IEvropy, nezlamnym shchytom mіzh sytym Zakhodom і nenazherlyvym Skhodom. Mіzh zhyttiam і smertiu. Stverdzhuiuchy svoїm bahatovіkovym іsnuvanniam neperemozhnіstʹ natsії.</t>
  </si>
  <si>
    <t>Rozdobudʹko, Іren</t>
  </si>
  <si>
    <t>Neĭmovіrna. Oda do radostі</t>
  </si>
  <si>
    <t>Романовська, Неля</t>
  </si>
  <si>
    <t>Рятуючи Єву</t>
  </si>
  <si>
    <t>Єва Шелест – вагітна мешканка Бучі, котрій вдалося врятуватися після того, як окупантів вигнали з міста. Жінка вижила. Однак вціліти фізично ще не означає вижити душевно. Апатія, агресія, ознаки психічного розладу – ось що чекає на тих, хто перебуває у посттравматичному стресовому розладі. Як подолати біль, перейти горе, чи є життя після подій у Бучі тощо – питання, порушені в сюжетній лінії.</t>
  </si>
  <si>
    <t>Мандрівець</t>
  </si>
  <si>
    <t>Romanovskaya, Nelya</t>
  </si>
  <si>
    <t>Saving Eve</t>
  </si>
  <si>
    <t>Eva Shelest is a pregnant resident of Bucha, who managed to escape after the invaders were driven out of the city. The woman survived. However, surviving physically does not mean surviving mentally. Apathy, aggression, signs of a mental disorder – this is what awaits those who are in post-traumatic stress disorder. How to overcome pain, overcome grief, whether there is life after the events in Bucha, etc. – questions are raised in the storyline.</t>
  </si>
  <si>
    <t>http://sentrumbookstore.com/upload/iblock/8bd/uy3arilw4nb41p0ktt9we530yz0ere15/9789669442765.jpg</t>
  </si>
  <si>
    <t>978-966-944-276-5</t>
  </si>
  <si>
    <t>IEva Shelest – vahіtna meshkanka Buchі, kotrіĭ vdalosia vriatuvatysia pіslia toho, iak okupantіv vyhnaly z mіsta. Zhіnka vyzhyla. Odnak vtsіlіty Fіzychno shche ne oznachaie vyzhyty dushevno. Apatіia, ahresіia, oznaky psykhіchnoho rozladu – osʹ shcho chekaie na tykh, khto perebuvaie u posttravmatychnomu stresovomu rozladі. IAk podolaty bіlʹ, pereĭty hore, chy ie zhyttia pіslia podіĭ u Buchі toshcho – pytannia, porushenі v siuzhetnіĭ lіnії.</t>
  </si>
  <si>
    <t>Romanovsʹka, Nelia</t>
  </si>
  <si>
    <t>Riatuiuchy IEvu</t>
  </si>
  <si>
    <t>Wanderer</t>
  </si>
  <si>
    <t>Mandrіvetsʹ</t>
  </si>
  <si>
    <t>Саліпа, Ольга</t>
  </si>
  <si>
    <t>Брошка гімназистки</t>
  </si>
  <si>
    <t>Наталія Харюзова, директорка приватного жіночого пансіонату в Проскурові, понад усе мріє, щоб заклад отримав статус гімназії. Бездоганна репутація — запорука успіху в цій справі. Але провокації недругів усе можуть звести на пси. Пансіонат опиняється у центрі політичних злочинів, а сестра директорки тікає від її надмірної опіки з коханим. Чи зможе Харюзова, яка й сама опиняється під арештом, вистояти і здійснити свою мрію? І головне — хто ж у цій історії справді на її боці?</t>
  </si>
  <si>
    <t>Ретророман</t>
  </si>
  <si>
    <t>Salipa, Olga</t>
  </si>
  <si>
    <t>High school girl's brooch</t>
  </si>
  <si>
    <t>Natalia Kharyuzova, director of a private women's boarding house in Proskurov, most of all dreams that the institution will receive the status of a gymnasium. An impeccable reputation is the key to success in this business. But the provocations of enemies can all reduce to dogs. The boarding house finds itself in the center of political crimes, and the director's sister runs away from her excessive guardianship with her lover. Will Haryuzova, who herself is under arrest, be able to survive and fulfill her dream? And most importantly-who is really on her side in this story?</t>
  </si>
  <si>
    <t>http://sentrumbookstore.com/upload/iblock/eb3/bskuyw7jupyjzi409cbla1uan7nyv5di/9789660399853.jpg</t>
  </si>
  <si>
    <t>978-966-03-9985-3</t>
  </si>
  <si>
    <t>Natalіia Khariuzova, dyrektorka pryvatnoho zhіnochoho pansіonatu v Proskurovі, ponad use mrіie, shchob zaklad otrymav status hіmnazії. Bezdohanna reputatsіia — zaporuka uspіkhu v tsіĭ spravі. Ale provokatsії nedruhіv use mozhutʹ zvesty na psy. Pansіonat opyniaietʹsia u tsentrі polіtychnykh zlochynіv, a sestra dyrektorky tіkaie vіd її nadmіrnoї opіky z kokhanym. Chy zmozhe Khariuzova, iaka ĭ sama opyniaietʹsia pіd areshtom, vystoiaty і zdіĭsnyty svoiu mrіiu? І holovne — khto zh u tsіĭ іstorії spravdі na її botsі?</t>
  </si>
  <si>
    <t>Salіpa, Olʹha</t>
  </si>
  <si>
    <t>Broshka hіmnazystky</t>
  </si>
  <si>
    <t>Km-Books Publishing Group</t>
  </si>
  <si>
    <t>Vidavnicha grupa KM-Buks</t>
  </si>
  <si>
    <t>Самчук, Улас</t>
  </si>
  <si>
    <t>На краю часу</t>
  </si>
  <si>
    <t>Улас Самчук (1905—1987) — видатний український письменник, автор романів-епопей та повістей про долю українського народу. Його називали «українським Гомером ХХ століття», однак твори замовчувались в радянські часи. Лише в незалежній Україні вони почали видаватися на батьківщині письменника. Роман Уласа Самчука (1905–1987) «На краю часу» багато в чому є автобіографічним. У ньому йдеться про першу хвилю української політичної еміграції, яка опинилася у Празі та відстоювала своє українство_ змальовується роль і місце митця в умовах чужомовного оточення. Головний герой твору тяжко й виснажливо працює над романом, друк якого, втім, видається йому сумнівним через безперспективність творити українською на чужині. У. Самчук повністю занурює читача в атмосферу Праги 1920–1930-х років, майстерно описує як визначні місця чеської столиці, так і реалії того часу — гуртування в українських осередках_ обставини та умови праці тощо. Прототипами героїв твору стали реальні політичні та культурні діячі. Роман «На краю часу» було написано у 1963 році, але тільки зараз, через 60 років, вперше друкується видавництвом Фоліо.</t>
  </si>
  <si>
    <t>Samchuk, Ulas</t>
  </si>
  <si>
    <t>On the edge of the hour</t>
  </si>
  <si>
    <t>Ulas Samchuk (1905-1987) was an outstanding Ukrainian writer, author of epic novels and stories about the fate of the Ukrainian people. He was called the &amp;quot_Ukrainian homer of the twentieth century&amp;quot_, but his works were hushed up in Soviet times. Only in independent Ukraine did they begin to be published in the writer's Homeland. Ulas Samchuk's novel (1905-1987)&amp;quot_ on the edge of time &amp;quot_ is largely autobiographical. It tells about the first wave of Ukrainian political emigration, which ended up in Prague and defended its ukrainianism_ it describes the role and place of the artist in a foreign-speaking environment. The main character of the work works hard and tiring on the novel, the printing of which, however, seems doubtful to him because of the futility of creating in Ukrainian in a foreign land. V. Samchuk completely immerses the reader in the atmosphere of Prague in the 1920s and 1930s, masterfully describes both the sights of the Czech capital and the realities of that time-unification in Ukrainian cells, circumstances and working conditions, etc. The prototypes of the heroes of the work were real political and cultural figures. The novel &amp;quot_on the edge of time&amp;quot_ was written in 1963, but only now, 60 years later, is it being published for the first time by The Folio publishing house.</t>
  </si>
  <si>
    <t>http://sentrumbookstore.com/upload/iblock/dc5/ptggj272huc0r4hhvyul7at14pqa9taq/9786175511138.jpg</t>
  </si>
  <si>
    <t>978-617-551-113-8</t>
  </si>
  <si>
    <t>Ulas Samchuk (1905—1987) — vydatnyĭ ukraїnsʹkyĭ pysʹmennyk, avtor romanіv-epopeĭ ta povіsteĭ pro doliu ukraїnsʹkoho narodu. Ĭoho nazyvaly «ukraїnsʹkym Homerom KhKh stolіttia», odnak tvory zamovchuvalysʹ v radiansʹkі chasy. Lyshe v nezalezhnіĭ Ukraїnі vony pochaly vydavatysia na batʹkіvshchynі pysʹmennyka. Roman Ulasa Samchuka (1905–1987) «Na kraiu chasu» bahato v chomu ie avtobіohraFіchnym. U nʹomu ĭdetʹsia pro pershu khvyliu ukraїnsʹkoї polіtychnoї emіhratsії, iaka opynylasia u Prazі ta vіdstoiuvala svoie ukraїnstvo_ zmalʹovuietʹsia rolʹ і mіstse myttsia v umovakh chuzhomovnoho otochennia. Holovnyĭ heroĭ tvoru tiazhko ĭ vysnazhlyvo pratsiuie nad romanom, druk iakoho, vtіm, vydaietʹsia ĭomu sumnіvnym cherez bezperspektyvnіstʹ tvoryty ukraїnsʹkoiu na chuzhynі. U. Samchuk povnіstiu zanuriuie chytacha v atmosFeru Prahy 1920–1930-kh rokіv, maĭsterno opysuie iak vyznachnі mіstsia chesʹkoї stolytsі, tak і realії toho chasu — hurtuvannia v ukraїnsʹkykh oseredkakh_ obstavyny ta umovy pratsі toshcho. Prototypamy heroїv tvoru staly realʹnі polіtychnі ta kulʹturnі dіiachі. Roman «Na kraiu chasu» bulo napysano u 1963 rotsі, ale tіlʹky zaraz, cherez 60 rokіv, vpershe drukuietʹsia vydavnytstvom Folіo.</t>
  </si>
  <si>
    <t>Na kraiu chasu</t>
  </si>
  <si>
    <t>Сарамаґу, Жузе</t>
  </si>
  <si>
    <t>Двійник</t>
  </si>
  <si>
    <t>Уявіть, коли б ви раптом дізналися, що маєте двійника. У нього ваше тіло, обличчя й голос — усе ідентичне. Саме так сталося з викладачем історії Тертуліану Масіму Афонсу, який одного дня дізнався, що в нього є двійник. Якось, переглядаючи фільм, він впізнає себе в іншому: один з акторів – його точна копія. Після цього неочікуваного відкриття Тертуліану Масіму Афонсу, який провадить самотнє й нудне життя, вирішує знайти цього чоловіка. Події цієї історії розгортаються непередбачувано — на шальках терезів втрата ідентичності в суспільстві, яке культивує особистість і водночас встановлює вузькі стандарти поведінки та зовнішності. У «Двійникові» Жузе Сарамаґу вибудовує непересічну вигадку, ґрунтовану на вкрай актуальній і тривожній темі: втраті ідентичності у ґлобалізованому світі.</t>
  </si>
  <si>
    <t>Вавилонська бібліотека</t>
  </si>
  <si>
    <t>Saramau, Juze</t>
  </si>
  <si>
    <t>Double</t>
  </si>
  <si>
    <t>Imagine if you suddenly found out that you had a doppelganger. His body, face, and voice are all identical. This is exactly what happened to Tertullian's history teacher Masim Afonso, who once found out that he had a doppelganger. One day, while watching a film, he recognizes himself in something else: one of the actors is an exact copy of him. After this unexpected discovery, Tertullian Masimo Afonso, who leads a lonely and boring life, decides to find this man. The events of this story unfold unpredictably — on the scales is the loss of identity in a society that cultivates personality and at the same time sets narrow standards of behavior and appearance. In the double, Juze Saramagu builds an outstanding fiction based on an extremely relevant and disturbing topic: the loss of identity in a globalized world.</t>
  </si>
  <si>
    <t>http://sentrumbookstore.com/upload/iblock/503/13uaoc17tka9fsczouc9ok9ciahntvne/9786178281069.jpg</t>
  </si>
  <si>
    <t>978-617-8281-06-9</t>
  </si>
  <si>
    <t>Uiavіtʹ, koli b vi raptom dіznalisia, shcho maєte dvіĭnika. U nʹogo vashe tіlo, oblichchia ĭ golos — use іdentichne. Same tak stalosia z vikladachem іstorії Tertulіanu Masіmu Afonsu, iakiĭ odnogo dnia dіznavsia, shcho v nʹogo є dvіĭnik. IAkosʹ, peregliadaiuchi fіlʹm, vіn vpіznaє sebe v іnshomu: odin z aktorіv – ĭogo tochna kopіia. Pіslia tsʹogo neochіkuvanogo vіdkrittia Tertulіanu Masіmu Afonsu, iakiĭ provaditʹ samotnє ĭ nudne zhittia, virіshuє znaĭti tsʹogo cholovіka. Podії tsієї іstorії rozgortaiutʹsia neperedbachuvano — na shalʹkakh terezіv vtrata іdentichnostі v suspіlʹstvі, iake kulʹtivuє osobistіstʹ і vodnochas vstanovliuє vuzʹkі standarti povedіnki ta zovnіshnostі. U «Dvіĭnikovі» Zhuze Saramaґu vibudovuє neperesіchnu vigadku, ґruntovanu na vkraĭ aktualʹnіĭ і trivozhnіĭ temі: vtratі іdentichnostі u ґlobalіzovanomu svіtі.</t>
  </si>
  <si>
    <t>Saramaґu, Zhuze</t>
  </si>
  <si>
    <t>Dvіĭnik</t>
  </si>
  <si>
    <t>The Babylonian library</t>
  </si>
  <si>
    <t>Vavilonsʹka bіblіoteka</t>
  </si>
  <si>
    <t>- Від автора серії бестселерів про всесвіт Цвинтаря забутих книжок&amp;lt_br&amp;gt_ - Завершальна книга «Трилогії туману»&amp;lt_br&amp;gt_ Юна Ірена разом із мамою та братом вимушена покинути рідний Париж і перебратися до провінційного містечка на узбережжі Нормандії. Її мати працюватиме економкою в маєтку видатного механіка та інженера Лазаруса. Цей будинок повен надзвичайних загадкових механізмів: роботів, що відчиняють двері, годинників із таємничими посмішками, ляльок-танцівниць, які у своїй пластичності не гірші за живих людей. Та однієї ночі до чарівного маєтку з похмурих закутків минулого вривається Тінь. Ірен дізнається, що прекрасна дружина винахідника вже двадцять років не покидає будинок. Двадцять років тому тут сталося дещо незворотне. Та що саме? Ляльки Лазаруса бережуть страшну таємницю їхнього творця. І їхні погляди вже не видаються таким привітними...&amp;lt_br&amp;gt_ Про автора:&amp;lt_br&amp;gt_ Іспанський письменник Карлос Руїс Сафон (1964-2020) — один із тих авторів, яких найбільше читають і найбільше знають у всьому світі. Його книжки давно стали літературними сенсаціями та здобули шалену популярність. Твори Сафона перекладені 50 мовами світу, вони очолювали практично всі європейські книжкові чарти, а їхніми шанувальниками є мільйони людей на п’яти континентах.</t>
  </si>
  <si>
    <t>- From the author of a series of bestsellers about the universe of the cemetery of Forgotten Books&amp;lt_br&amp;gt_ - The final book of the fog trilogy&amp;lt_br&amp;gt_ Young Irena, along with her mother and brother, is forced to leave her native Paris and move to a provincial town on the Normandy coast. Her mother will work as a housekeeper on the estate of the outstanding mechanic and engineer Lazarus. This house is full of extraordinary mysterious mechanisms: robots that open doors, clocks with mysterious smiles, dolls-dancers who are no worse in their plasticity than living people. But one night, a shadow bursts into the magical estate from the dark corners of the past. Irene learns that the inventor's beautiful wife has not left home for twenty years. Twenty years ago, something irreversible happened here. And what exactly? Lazarus dolls keep the terrible secret of their creator. And their looks don't seem so friendly anymore...&amp;lt_br&amp;gt_ About the author:&amp;lt_br&amp;gt_ Spanish writer Carlos Ruiz Safon (1964-2020) is one of the most widely read and well — known authors in the world. His books have long been literary sensations and have gained huge popularity. Safon's works have been translated into 50 languages, topped almost all European book charts, and their fans are millions of people on five continents.</t>
  </si>
  <si>
    <t>- Vіd avtora serії bestselerіv pro vsesvіt TSvintaria zabutikh knizhok&amp;lt_br&amp;gt_ - Zavershalʹna kniga «Trilogії tumanu»&amp;lt_br&amp;gt_ IUna Іrena razom іz mamoiu ta bratom vimushena pokinuti rіdniĭ Parizh і perebratisia do provіntsіĭnogo mіstechka na uzberezhzhі Normandії. Її mati pratsiuvatime ekonomkoiu v maєtku vidatnogo mekhanіka ta іnzhenera Lazarusa. TSeĭ budinok poven nadzvichaĭnikh zagadkovikh mekhanіzmіv: robotіv, shcho vіdchiniaiutʹ dverі, godinnikіv іz taєmnichimi posmіshkami, lialʹok-tantsіvnitsʹ, iakі u svoїĭ plastichnostі ne gіrshі za zhivikh liudeĭ. Ta odnієї nochі do charіvnogo maєtku z pokhmurikh zakutkіv minulogo vrivaєtʹsia Tіnʹ. Іren dіznaєtʹsia, shcho prekrasna druzhina vinakhіdnika vzhe dvadtsiatʹ rokіv ne pokidaє budinok. Dvadtsiatʹ rokіv tomu tut stalosia deshcho nezvorotne. Ta shcho same? Lialʹki Lazarusa berezhutʹ strashnu taєmnitsiu їkhnʹogo tvortsia. І їkhnі pogliadi vzhe ne vidaiutʹsia takim privіtnimi...&amp;lt_br&amp;gt_ Pro avtora:&amp;lt_br&amp;gt_ Іspansʹkiĭ pisʹmennik Karlos Ruїs Safon (1964-2020) — odin іz tikh avtorіv, iakikh naĭbіlʹshe chitaiutʹ і naĭbіlʹshe znaiutʹ u vsʹomu svіtі. Ĭogo knizhki davno stali lіteraturnimi sensatsіiami ta zdobuli shalenu populiarnіstʹ. Tvori Safona perekladenі 50 movami svіtu, voni ocholiuvali praktichno vsі єvropeĭsʹkі knizhkovі charti, a їkhnіmi shanuvalʹnikami є mіlʹĭoni liudeĭ na p’iati kontinentakh.</t>
  </si>
  <si>
    <t>Історії із Цвинтаря забутих книжок тривають...&amp;lt_br&amp;gt_ &amp;lt_br&amp;gt_ Чи готові ви знову зануритися у світ, сповнений химер? Де те, що ви бачите, не завжди є тим, чим є насправді...&amp;lt_br&amp;gt_ Тут старовинну Барселону XVI століття мало не знищує крапля фантастичного еліксиру, привезеного зі Сходу. Загадковий італієць спокушає Сервантеса написати шедевр, який так і залишиться невідомим. Відчайдушний і таємничий барселонський адвокат грає в шахи на душі своїх суперників, виграючи завжди... крім останнього разу. Неперевершено приваблива багатійка звертається до славетного архітектора Ґауді з майже фантастичним та нездійсненним проханням побудувати на Мангеттені колосальний хмарочос. А нікому не відомий хлопець закохується у дивну дівчину, що віщує загибель світу...&amp;lt_br&amp;gt_ Прокляті письменники, архітектори-візіонери, підмінені ідентичності, барселонські багатії та бідняки, чародії та пірати, історичні персонажі з біографіями вигаданими, у які хочеться вірити, як у справжні, вбивці-філософи й люди, що потребують каяття... Ласкаво просимо до нової — на жаль, останньої — книжки неперевершеного чарівника слова Карлоса Руїса Сафона.&amp;lt_br&amp;gt_ &amp;lt_br&amp;gt_ Про автора&amp;lt_br&amp;gt_ Іспанський письменник Карлос Руїс Сафон (1964-2020) — один із тих авторів, яких найбільше читають і найбільше знають у всьому світі. Його книжки давно стали літературними сенсаціями та здобули шалену популярність. Твори Сафона перекладені п’ятдесятьма мовами світу, вони очолювали практично всі європейські книжкові чарти, а їхніми шанувальниками є мільйони людей на п’яти континентах.</t>
  </si>
  <si>
    <t>Stories from the cemetery of forgotten books continue...&amp;lt_br&amp;gt_ &amp;lt_br&amp;gt_ Are you ready to plunge back into a world full of chimeras? Where what you see isn't always what it really is...&amp;lt_br&amp;gt_ Here, Ancient Barcelona of the XVI century is almost destroyed by a drop of a fantastic elixir brought from the East. A mysterious Italian seduces Cervantes to write a masterpiece that will remain unknown. A desperate and mysterious Barcelona lawyer plays chess at the heart of his rivals, always winning... except for the last time. An incredibly attractive rich woman turns to the famous architect Gaudi with an almost fantastic and impossible request to build a colossal skyscraper in Manhattan. And an unknown guy falls in love with a strange girl, foreshadowing the death of the world...&amp;lt_br&amp;gt_ Cursed writers, visionary architects, substituted identities, Barcelona's rich and poor, Wizards and Pirates, historical characters with fictional biographies that you want to believe in as real ones, murderers-philosophers and people in need of repentance... Welcome to the new — unfortunately the latest — book by the unsurpassed Wizard of the word Carlos Ruiz Safon.&amp;lt_br&amp;gt_ &amp;lt_br&amp;gt_ About the author&amp;lt_br&amp;gt_ Spanish writer Carlos Ruiz Safon (1964-2020) is one of the most widely read and well — known authors in the world. His books have long been literary sensations and have gained huge popularity. Safon's works have been translated into fifty languages around the world, topped almost all European book charts, and their fans are millions of people on five continents.</t>
  </si>
  <si>
    <t>Іstorії іz TSvintaria zabutikh knizhok trivaiutʹ...&amp;lt_br&amp;gt_ &amp;lt_br&amp;gt_ Chi gotovі vi znovu zanuritisia u svіt, spovneniĭ khimer? De te, shcho vi bachite, ne zavzhdi є tim, chim є naspravdі...&amp;lt_br&amp;gt_ Tut starovinnu Barselonu XVI stolіttia malo ne znishchuє kraplia fantastichnogo elіksiru, privezenogo zі Skhodu. Zagadkoviĭ іtalієtsʹ spokushaє Servantesa napisati shedevr, iakiĭ tak і zalishitʹsia nevіdomim. Vіdchaĭdushniĭ і taєmnichiĭ barselonsʹkiĭ advokat graє v shakhi na dushі svoїkh supernikіv, vigraiuchi zavzhdi... krіm ostannʹogo razu. Nepereversheno privabliva bagatіĭka zvertaєtʹsia do slavetnogo arkhіtektora Ґaudі z maĭzhe fantastichnim ta nezdіĭsnennim prokhanniam pobuduvati na Mangettenі kolosalʹniĭ khmarochos. A nіkomu ne vіdomiĭ khlopetsʹ zakokhuєtʹsia u divnu dіvchinu, shcho vіshchuє zagibelʹ svіtu...&amp;lt_br&amp;gt_ Prokliatі pisʹmenniki, arkhіtektori-vіzіoneri, pіdmіnenі іdentichnostі, barselonsʹkі bagatії ta bіdniaki, charodії ta pіrati, іstorichnі personazhі z bіografіiami vigadanimi, u iakі khochetʹsia vіriti, iak u spravzhnі, vbivtsі-fіlosofi ĭ liudi, shcho potrebuiutʹ kaiattia... Laskavo prosimo do novoї — na zhalʹ, ostannʹoї — knizhki neperevershenogo charіvnika slova Karlosa Ruїsa Safona.&amp;lt_br&amp;gt_ &amp;lt_br&amp;gt_ Pro avtora&amp;lt_br&amp;gt_ Іspansʹkiĭ pisʹmennik Karlos Ruїs Safon (1964-2020) — odin іz tikh avtorіv, iakikh naĭbіlʹshe chitaiutʹ і naĭbіlʹshe znaiutʹ u vsʹomu svіtі. Ĭogo knizhki davno stali lіteraturnimi sensatsіiami ta zdobuli shalenu populiarnіstʹ. Tvori Safona perekladenі p’iatdesiatʹma movami svіtu, voni ocholiuvali praktichno vsі єvropeĭsʹkі knizhkovі charti, a їkhnіmi shanuvalʹnikami є mіlʹĭoni liudeĭ na p’iati kontinentakh.</t>
  </si>
  <si>
    <t>Селінджер, Джером</t>
  </si>
  <si>
    <t>Ловець у житі</t>
  </si>
  <si>
    <t>Дж. Д. Селінджер (1919–2010) — американський письменник, знаний романом «Ловець у житі», а також своїм відлюдництвом. Його останній твір опубліковано 1965 року_ а останнє інтерв’ю він дав аж 1980 року. Зростаючи на Мангеттені, Селінджер почав писати оповідання ще у середній школі й устиг опублікувати кілька з них на початку 1940-х перед тим, як його призвали до армії. Відслужив два роки на фронтах Другої світової війни. У той період і народилася повість «Ловець у житі», яка дуже скоро зажила світової слави. Історію життя Голдена Колфілда — проблеми дорослішання, підліткова туга та бунтарство — 2005 року додали до списку 100 найліпших англомовних творів за версією Time, Modern Library та багатьох інших читацьких списків. Публікацію та поширення твору часто намагалися заборонити через суд, пояснюючи це вільним вживанням ненормативної лексики та описами сексуальних сцен, що тільки посилювало бажання кожного підлітка дістатися рядків цієї книги.</t>
  </si>
  <si>
    <t>Класика</t>
  </si>
  <si>
    <t>Salinger, Jerome</t>
  </si>
  <si>
    <t>The catcher in the Rye</t>
  </si>
  <si>
    <t>J. R. R. Tolkien D. Salinger (1919-2010) was an American author, known for his novel The Catcher in the Rye, as well as his hermithood. His last work was published in 1965_ and he gave his last interview as early as 1980. Growing up in Manhattan, Salinger began writing short stories in high school and managed to publish several of them in the early 1940s before being drafted into the army. He served two years on the fronts of the Second World War. At that time, the story &amp;quot_The Catcher in the Rye&amp;quot_ was born, which very soon gained world fame. The life story of Golden Caulfield — problems of growing up, teenage longing and rebellion — was added to the list of the 100 best English-language works according to Time, Modern Library and many other readers ' lists in 2005. The publication and distribution of the work was often banned through the courts, explaining this by the free use of profanity and descriptions of sexual scenes, which only increased the desire of every teenager to get to the lines of this book.</t>
  </si>
  <si>
    <t>978-617-548-112-7</t>
  </si>
  <si>
    <t>Dzh. D. Selіndzher (1919–2010) — amerykansʹkyĭ pysʹmennyk, znanyĭ romanom «Lovetsʹ u zhytі», a takozh svoїm vіdliudnytstvom. Ĭoho ostannіĭ tvіr opublіkovano 1965 roku_ a ostannie іnterv’iu vіn dav azh 1980 roku. Zrostaiuchy na Manhettenі, Selіndzher pochav pysaty opovіdannia shche u serednіĭ shkolі ĭ ustyh opublіkuvaty kіlʹka z nykh na pochatku 1940-kh pered tym, iak ĭoho pryzvaly do armії. Vіdsluzhyv dva roky na Frontakh Druhoї svіtovoї vіĭny. U toĭ perіod і narodylasia povіstʹ «Lovetsʹ u zhytі», iaka duzhe skoro zazhyla svіtovoї slavy. Іstorіiu zhyttia Holdena KolFіlda — problemy doroslіshannia, pіdlіtkova tuha ta buntarstvo — 2005 roku dodaly do spysku 100 naĭlіpshykh anhlomovnykh tvorіv za versіieiu Time, Modern Library ta bahatʹokh іnshykh chytatsʹkykh spyskіv. Publіkatsіiu ta poshyrennia tvoru chasto namahalysia zaboronyty cherez sud, poiasniuiuchy tse vіlʹnym vzhyvanniam nenormatyvnoї leksyky ta opysamy seksualʹnykh stsen, shcho tіlʹky posyliuvalo bazhannia kozhnoho pіdlіtka dіstatysia riadkіv tsіieї knyhy.</t>
  </si>
  <si>
    <t>Selіndzher, Dzherom</t>
  </si>
  <si>
    <t>Lovetsʹ u zhytі</t>
  </si>
  <si>
    <t>Симоненко, Василь</t>
  </si>
  <si>
    <t>Тиша і грім. Поезії</t>
  </si>
  <si>
    <t>Василь Симоненко (1935—1963) — український поет-шістдесятник і журналіст. Його твори поклали початок українському рухові опору 1960—1970-х років. До видання увійшли поезії, які були надруковані у збірках, що вийшли за життя («Тиша і грім») і після смерті поета: «Земне тяжіння», «Ти знаєш, що ти — людина», а також ранні вірші. Провідною у творчості В. Симоненка вважається тема любові до України, її народу, неповторності людського «я». У його поезії бринить мотив болю за людину, заклик цінувати її, берегти кожну особистість, кожне людське життя. Поет ніколи не хапався за випадкові теми. Тематика віршів митця досить гостра, а поетика його — чисте джерело українського слова. У серії «Рідне» також вийшли друком книжки Василя Симоненка «Цар Плаксій та Лоскотон. Казки, байки, новели», «Про папери, засідання і живинку. Статті, рецензії, нариси» та «Краще знати про що пишеш. Статті, рецензії, виступи, листи».</t>
  </si>
  <si>
    <t>Simonenko, Vasil</t>
  </si>
  <si>
    <t>Silence and thunder. Poetry</t>
  </si>
  <si>
    <t>Vasyl Simonenko (1935-1963) was a Ukrainian poet of the Sixties and journalist. His works marked the beginning of the Ukrainian resistance movement of the 1960s and 1970s. The publication includes poems that were published in collections published during his lifetime (&amp;quot_silence and thunder&amp;quot_) and after the poet's death: &amp;quot_Earth's gravity&amp;quot_, &amp;quot_you know that you are a person&amp;quot_, as well as early poems. Leading in the work of V. Simonenko is the theme of love for Ukraine, its people, the uniqueness of the human &amp;quot_I&amp;quot_. In his poetry, there is a motif of pain for a person, a call to appreciate him, to protect every person, every human life. The poet never grasped random topics. The theme of the artist's poems is quite sharp, and his poetics are a pure source of the Ukrainian word. Vasily Simonenko's books &amp;quot_Tsar Plaksiy and Loskoton. Fairy tales, fables, short stories&amp;quot_, &amp;quot_about papers, meetings and zhivinka. Articles, reviews, essays&amp;quot_ and &amp;quot_it's better to know what you're writing about. Articles, reviews, speeches, letters&amp;quot_.</t>
  </si>
  <si>
    <t>http://sentrumbookstore.com/upload/iblock/77f/2hl8j7op7cd3ykxlcrjfiea71y9z6pox/9786175510124.jpg</t>
  </si>
  <si>
    <t>978-617-551-012-4</t>
  </si>
  <si>
    <t>Vasylʹ Symonenko (1935—1963) — ukraїnsʹkyĭ poet-shіstdesiatnyk і zhurnalіst. Ĭoho tvory poklaly pochatok ukraїnsʹkomu rukhovі oporu 1960—1970-kh rokіv. Do vydannia uvіĭshly poezії, iakі buly nadrukovanі u zbіrkakh, shcho vyĭshly za zhyttia («Tysha і hrіm») і pіslia smertі poeta: «Zemne tiazhіnnia», «Ty znaiesh, shcho ty — liudyna», a takozh rannі vіrshі. Provіdnoiu u tvorchostі V. Symonenka vvazhaietʹsia tema liubovі do Ukraїny, її narodu, nepovtornostі liudsʹkoho «ia». U ĭoho poezії brynytʹ motyv boliu za liudynu, zaklyk tsіnuvaty її, berehty kozhnu osobystіstʹ, kozhne liudsʹke zhyttia. Poet nіkoly ne khapavsia za vypadkovі temy. Tematyka vіrshіv myttsia dosytʹ hostra, a poetyka ĭoho — chyste dzherelo ukraїnsʹkoho slova. U serії «Rіdne» takozh vyĭshly drukom knyzhky Vasylia Symonenka «TSar Plaksіĭ ta Loskoton. Kazky, baĭky, novely», «Pro papery, zasіdannia і zhyvynku. Stattі, retsenzії, narysy» ta «Krashche znaty pro shcho pyshesh. Stattі, retsenzії, vystupy, lysty».</t>
  </si>
  <si>
    <t>Symonenko, Vasylʹ</t>
  </si>
  <si>
    <t>Tysha і hrіm. Poezії</t>
  </si>
  <si>
    <t>Сілівра, Ігор</t>
  </si>
  <si>
    <t>Фактор світу</t>
  </si>
  <si>
    <t>Історія — не якбитологія, навіть в альтернативних реальностях, в яких перетнулися стежки Олекси Довбуша (ні, не опришка), колишнього вояка російсько-української війни Василя та Фульміне-Оксани, жінки авантюрної вдачі, кмітливої і звабливої. Їхні пригоди відбуваються в різних політичних та буттєвих ситуаціях, що з них вони виходять то потерпілими, то переможцями. От про це новий роман Ігоря Сіліври — автора цілої серії книжок («Цепелін до Києва», «Край», «Архіпелаг», «Межа людини»), в яких фантастика й альтернативна історія створили чудове тло для сюжету.</t>
  </si>
  <si>
    <t>Silivra, Igor</t>
  </si>
  <si>
    <t>The peace factor</t>
  </si>
  <si>
    <t>History is not a bitology, even in alternative realities, in which the paths of Oleksa Dovbush (no, not oprishka), a former soldier of the Russian-Ukrainian war Vasily and Fulmina-Oksana, a woman of adventurous disposition, quick-witted and seductive, crossed. Their adventures take place in various political and existential situations, from which they come out either victims or winners. This is the new novel by Igor Silivra, the author of a whole series of books (&amp;quot_Zeppelin to Kiev&amp;quot_, &amp;quot_edge&amp;quot_, &amp;quot_Archipelago&amp;quot_, &amp;quot_the limit of man&amp;quot_), in which science fiction and alternative history created a wonderful background for the plot.</t>
  </si>
  <si>
    <t>http://sentrumbookstore.com/upload/iblock/8c5/tnsv3butsd9vu4jn9zyuk33kw9n20ukt/9786175695371.jpg</t>
  </si>
  <si>
    <t>978-617-569-537-1</t>
  </si>
  <si>
    <t>Іstorіia — ne iakbytolohіia, navіtʹ v alʹternatyvnykh realʹnostiakh, v iakykh peretnulysia stezhky Oleksy Dovbusha (nі, ne opryshka), kolyshnʹoho voiaka rosіĭsʹko-ukraїnsʹkoї vіĭny Vasylia ta Fulʹmіne-Oksany, zhіnky avantiurnoї vdachі, kmіtlyvoї і zvablyvoї. Ïkhnі pryhody vіdbuvaiutʹsia v rіznykh polіtychnykh ta buttievykh sytuatsіiakh, shcho z nykh vony vykhodiatʹ to poterpіlymy, to peremozhtsiamy. Ot pro tse novyĭ roman Іhoria Sіlіvry — avtora tsіloї serії knyzhok («TSepelіn do Kyieva», «Kraĭ», «Arkhіpelah», «Mezha liudyny»), v iakykh Fantastyka ĭ alʹternatyvna іstorіia stvoryly chudove tlo dlia siuzhetu.</t>
  </si>
  <si>
    <t>Sіlіvra, Іhor</t>
  </si>
  <si>
    <t>Faktor svіtu</t>
  </si>
  <si>
    <t>Стеблівський, Євген</t>
  </si>
  <si>
    <t>Лють</t>
  </si>
  <si>
    <t>«Лють» Євгена Стеблівського — це справжня сага про кожного з нас у перші місяці великої та жахливої війни, захоплива панорама подій, що розгорталися під Києвом і на півдні України. Серед героїв роману — троє колишніх однокласників, один із яких разом зі своїм дідусем іде добровольцем до лав ЗСУ, другий — журналіст і волонтер, який у справах допомоги армії потрапляє до Ірландії, а третій — син дрібного бізнесмена, який свідомо залишається в окупації під Бородянкою. Але поруч із головними героями діють хлопці із ТрО, котрі піднялися на захист Києва, майстерний мисливець за російськими танками, який веде рахунок знищеної «броні» на десятки, літній бджоляр, який наодинці розстріляв російську ДРГ у тилігульському степу, та багато, багато інших. У романі використані свідчення учасників оборони «Азовсталі», отримані в режимі реального часу,— і це ще одна вражаюча своєю правдою оповідь про неймовірну відвагу, мужність і стійкість захисників Маріуполя.</t>
  </si>
  <si>
    <t>Steblivsky, Evgeny</t>
  </si>
  <si>
    <t>Rage</t>
  </si>
  <si>
    <t>&amp;quot_Rage&amp;quot_ by Yevgeny Steblovsky is a real saga about each of us in the first months of the great and terrible war, a fascinating panorama of events unfolding near Kiev and in the south of Ukraine. Among the heroes of the novel are three former classmates, one of whom, together with his grandfather, volunteers in the ranks of the Armed Forces of Ukraine, the second is a journalist and volunteer who goes to Ireland to help the army, and the third is the son of a small businessman who deliberately remains in the occupation near Borodyanka. But next to the main characters are the guys from the TRO, who rose up to defend Kiev, a skilled hunter for Russian tanks, who keeps score of the destroyed &amp;quot_armor&amp;quot_ for dozens, an elderly beekeeper who shot the Russian DRG alone in the tiligul steppe, and many, many others. The novel uses the testimony of participants in the defense of Azovstal, obtained in real time— and this is another impressive story about the incredible courage, courage and perseverance of the defenders of Mariupol.</t>
  </si>
  <si>
    <t>http://sentrumbookstore.com/upload/iblock/396/2g42vh34ar4lqgjtchaqj05r5skya2nv/9786175221044.jpg</t>
  </si>
  <si>
    <t>978-617-522-104-4</t>
  </si>
  <si>
    <t>«Liutʹ» IEvhena Steblіvsʹkoho — tse spravzhnia saha pro kozhnoho z nas u pershі mіsiatsі velykoї ta zhakhlyvoї vіĭny, zakhoplyva panorama podіĭ, shcho rozhortalysia pіd Kyievom і na pіvdnі Ukraїny. Sered heroїv romanu — troie kolyshnіkh odnoklasnykіv, odyn іz iakykh razom zі svoїm dіdusem іde dobrovolʹtsem do lav ZSU, druhyĭ — zhurnalіst і volonter, iakyĭ u spravakh dopomohy armії potrapliaie do Іrlandії, a tretіĭ — syn drіbnoho bіznesmena, iakyĭ svіdomo zalyshaietʹsia v okupatsії pіd Borodiankoiu. Ale poruch іz holovnymy heroiamy dіiutʹ khloptsі іz TrO, kotrі pіdnialysia na zakhyst Kyieva, maĭsternyĭ myslyvetsʹ za rosіĭsʹkymy tankamy, iakyĭ vede rakhunok znyshchenoї «bronі» na desiatky, lіtnіĭ bdzholiar, iakyĭ naodyntsі rozstrіliav rosіĭsʹku DRH u tylіhulʹsʹkomu stepu, ta bahato, bahato іnshykh. U romanі vykorystanі svіdchennia uchasnykіv oborony «Azovstalі», otrymanі v rezhymі realʹnoho chasu,— і tse shche odna vrazhaiucha svoieiu pravdoiu opovіdʹ pro neĭmovіrnu vіdvahu, muzhnіstʹ і stіĭkіstʹ zakhysnykіv Marіupolia.</t>
  </si>
  <si>
    <t>Steblіvsʹkyĭ, IEvhen</t>
  </si>
  <si>
    <t>Liutʹ</t>
  </si>
  <si>
    <t>Red on the sidelines is the newest novel by Ann Tyler, an American writer whose books are loved and appreciated by millions of readers on all continents. His character Mika Mortimer, a forty-year-old bachelor, computer expert and part-time caretaker of an apartment building in Baltimore, leads a stable, measured, but very limited life. But one day all this stability collapses — and not only because Miki's girlfriend decides to leave him, but also because a teenager appears at the door of the hero's House as if out of nowhere, claiming that he is his son... Deep, intimate, full of compassion, fine knowledge of the secrets of the human heart and warm humor, the story of what can happen if you are lucky enough to see the world with a completely new look. And also-about the mistakes of perception, the second chance that everyone has, and the incomprehensible power of human connections. In 2020,&amp;quot_ red on the sidelines &amp;quot_ was nominated for the Booker Prize.</t>
  </si>
  <si>
    <t>Macon Leary, the main character of Ann Tyler's novel, is an incredible pedant and supporter of the &amp;quot_system&amp;quot_ in almost everything. He hates traveling, but makes a living writing travel guides. A year after the tragic death of his teenage son, his wife offers Macon a divorce. It is from this moment that the hero begins a completely new life. He will get a good look at his relatives, meet a woman who will touch him to the quick and eventually make a very important choice that will determine his future. And all this will be like a journey from which the unwitting tourist Macon Leary will almost for the first time get real pleasure...</t>
  </si>
  <si>
    <t>Тарантіно, Квентін</t>
  </si>
  <si>
    <t>Одного разу в Голлівуді</t>
  </si>
  <si>
    <t>Бестселер New York Times&amp;lt_br&amp;gt_Лідер продажів на Amazon&amp;lt_br&amp;gt_ПРО КНИЖКУ 'ОДНОГО РАЗУ В ГОЛЛІВУДІ'&amp;lt_br&amp;gt_Любовний лист Голлівуду шістдесятих, глибоке занурення у кінематографічний світ його золотої доби, винахідливий гумор &amp;ndash_ усе це в першому романі Квентіна Тарантіно, де він, не обмежений рамками хронометражу, розгортає епічне полотно сонячних спогадів свого дитинства.&amp;lt_br&amp;gt_Знайомі глядачам однойменного фільму серіальний актор Рік Далтон та його дублер (герой війни чи вбивця?) Кліф Бут вписані у дбайливо відтворений строкатий пейзаж Лос-Анджелеса 1969 року, де їхні сусіди _ блискучий Роман Поланскі й красуня Шерон Тейт, де тривожною музичною темою звучить історія Чарлі Менсона та його одержимиць, де знімаються культові стрічки й серіали-одноденки, де мимобіжно присутній і сам автор _ шестирічним хлопчиком, для якого вітчим бере автограф у одного з його улюблених акторів.&amp;lt_br&amp;gt_Відомий глядачам сюжет і фірмові, миттєво впізнавані діалоги у книзі розкриваються по-новому, стаючи фундаментом міцно настояної, сінефільско зарядженої режисерської версії фільму, яка відкриває читачеві розширений всесвіт Голлівуду від Тарантіно.&amp;lt_br&amp;gt_ДЛЯ КОГО ВИДАННЯ&amp;lt_br&amp;gt_Для всіх, хто цікавиться історією кіно і творчістю Квентіна Тарантіно.&amp;lt_br&amp;gt_ЧОМУ ЦЯ КНИЖКА&amp;lt_br&amp;gt_З книги'Одного разу в Голлівуді'ви дізнаєтесь про:&amp;lt_br&amp;gt_&amp;lt_br&amp;gt_передісторію головних персонажів фільму - Ріка Далтона та Кліффа Бута_&amp;lt_br&amp;gt_альтернативні версії окремих сцен 'Одного разу в Голлівуді'_&amp;lt_br&amp;gt_мистецтво кіно золотої доби Голлівуду.&amp;lt_br&amp;gt_&amp;lt_br&amp;gt_ПРО АВТОРА&amp;lt_br&amp;gt_Квентін Тарантіно- американський режисер, продюсер, сценарист, актор і письменник. Відомий завдяки таким фільмам, як 'Кримінальне чтиво', 'Убити Білла', 'Безславні виродки', 'Джанґо вільний', 'Мерзенна вісімка' та інших. 'Одного разу в Голлівуді' (2019) - останній на сьогодні фільм Тарантіно, який отримав п'ять номінацій на 'Золотий глобус', десять номінацій на преміюBAFTAS і десять номінацій на 'Оскар'. Наприкінці 2021 року Квентін Тарантіно завершив роботу над дебютним романом, написаним за мотивами кінострічки 'Одного разу в Голлівуді'.</t>
  </si>
  <si>
    <t>Tarantino, Quentin</t>
  </si>
  <si>
    <t>Once Upon A Time In Hollywood</t>
  </si>
  <si>
    <t>New York Times Bestseller&amp;lt_br&amp;gt_Top seller on Amazon&amp;lt_br&amp;gt_ABOUT THE BOOK &amp;quot_ONCE UPON A TIME IN HOLLYWOOD&amp;quot_&amp;lt_br&amp;gt_A Love Letter From Hollywood in the sixties, a deep immersion in the cinematic world of its golden age, inventive humor – all this is in the first novel by Quentin Tarantino, where he, not limited by the time frame, unfolds an epic canvas of sunny memories of his childhood.&amp;lt_br&amp;gt_Familiar to viewers of the film of the same name serial actor Rick Dalton and his understudy (war hero or Assassin?) Cliff Booth is inscribed in the carefully recreated colorful landscape of Los Angeles in 1969, where their neighbors _ the brilliant Roman Polanski and the beautiful Sharon Tate, where the story of Charlie Manson and his obsessions sounds like an unsettling musical theme, where cult films and one-day series are shot, where the author himself is casually present _ a six-year-old boy for whom his stepfather takes an autograph from one of his favorite actors.&amp;lt_br&amp;gt_The book's well-known plot and signature, instantly recognizable dialogues are revealed in a new way, becoming the foundation of a firmly infused, sinefilishly charged director's version of the film, which opens up Tarantino's expanded Hollywood universe to the reader.&amp;lt_br&amp;gt_FOR WHOM THE PUBLICATION IS INTENDED&amp;lt_br&amp;gt_For anyone interested in the history of cinema and the work of Quentin Tarantino.&amp;lt_br&amp;gt_WHY THIS BOOK&amp;lt_br&amp;gt_From the book 'once in Hollywood' you will learn about:&amp;lt_br&amp;gt_&amp;lt_br&amp;gt_background of the main characters of the film - Rick Dalton and Cliff Booth_&amp;lt_br&amp;gt_alternative versions of individual scenes from Once Upon A Time In Hollywood_&amp;lt_br&amp;gt_the art of cinema in the Golden Age of Hollywood.&amp;lt_br&amp;gt_&amp;lt_br&amp;gt_ABOUT THE AUTHOR&amp;lt_br&amp;gt_Quentin Tarantino is an American film director, producer, screenwriter, actor, and writer. He is known for such films as &amp;quot_Pulp Fiction&amp;quot_, &amp;quot_Kill Bill&amp;quot_, &amp;quot_Inglourious Basterds&amp;quot_, &amp;quot_Django Unchained&amp;quot_, &amp;quot_The Hateful Eight&amp;quot_ and others. Once Upon a time in Hollywood (2019) is Tarantino's last film to date, receiving five Golden Globe nominations, ten BAFTA award nominations, and ten Oscar nominations. At the end of 2021, Quentin Tarantino completed work on his debut novel, based on the film &amp;quot_Once Upon a time in Hollywood&amp;quot_.</t>
  </si>
  <si>
    <t>http://sentrumbookstore.com/upload/iblock/4cd/ydgqe6fd5hm061nz09mtef3ni5jl4wp3/9786175852347.jpg</t>
  </si>
  <si>
    <t>978-617-585-234-7</t>
  </si>
  <si>
    <t>Bestseler New York Times&amp;lt_br&amp;gt_Lіder prodazhіv na Amazon&amp;lt_br&amp;gt_PRO KNYZhKU 'ODNOHO RAZU V HOLLІVUDІ'&amp;lt_br&amp;gt_Liubovnyĭ lyst Hollіvudu shіstdesiatykh, hlyboke zanurennia u kіnematohraFіchnyĭ svіt ĭoho zolotoї doby, vynakhіdlyvyĭ humor &amp;ndash_ use tse v pershomu romanі Kventіna Tarantіno, de vіn, ne obmezhenyĭ ramkamy khronometrazhu, rozhortaie epіchne polotno soniachnykh spohadіv svoho dytynstva.&amp;lt_br&amp;gt_Znaĭomі hliadacham odnoĭmennoho Fіlʹmu serіalʹnyĭ aktor Rіk Dalton ta ĭoho dubler (heroĭ vіĭny chy vbyvtsia?) KlіF But vpysanі u dbaĭlyvo vіdtvorenyĭ strokatyĭ peĭzazh Los-Andzhelesa 1969 roku, de їkhnі susіdy _ blyskuchyĭ Roman Polanskі ĭ krasunia Sheron Teĭt, de tryvozhnoiu muzychnoiu temoiu zvuchytʹ іstorіia Charlі Mensona ta ĭoho oderzhymytsʹ, de znіmaiutʹsia kulʹtovі strіchky ĭ serіaly-odnodenky, de mymobіzhno prysutnіĭ і sam avtor _ shestyrіchnym khlopchykom, dlia iakoho vіtchym bere avtohraF u odnoho z ĭoho uliublenykh aktorіv.&amp;lt_br&amp;gt_Vіdomyĭ hliadacham siuzhet і Fіrmovі, myttievo vpіznavanі dіalohy u knyzі rozkryvaiutʹsia po-novomu, staiuchy Fundamentom mіtsno nastoianoї, sіneFіlʹsko zariadzhenoї rezhysersʹkoї versії Fіlʹmu, iaka vіdkryvaie chytachevі rozshyrenyĭ vsesvіt Hollіvudu vіd Tarantіno.&amp;lt_br&amp;gt_DLIA KOHO VYDANNIA&amp;lt_br&amp;gt_Dlia vsіkh, khto tsіkavytʹsia іstorіieiu kіno і tvorchіstiu Kventіna Tarantіno.&amp;lt_br&amp;gt_ChOMU TSIA KNYZhKA&amp;lt_br&amp;gt_Z knyhy'Odnoho razu v Hollіvudі'vy dіznaietesʹ pro:&amp;lt_br&amp;gt_&amp;lt_br&amp;gt_peredіstorіiu holovnykh personazhіv Fіlʹmu - Rіka Daltona ta KlіFFa Buta_&amp;lt_br&amp;gt_alʹternatyvnі versії okremykh stsen 'Odnoho razu v Hollіvudі'_&amp;lt_br&amp;gt_mystetstvo kіno zolotoї doby Hollіvudu.&amp;lt_br&amp;gt_&amp;lt_br&amp;gt_PRO AVTORA&amp;lt_br&amp;gt_Kventіn Tarantіno- amerykansʹkyĭ rezhyser, prodiuser, stsenaryst, aktor і pysʹmennyk. Vіdomyĭ zavdiaky takym Fіlʹmam, iak 'Krymіnalʹne chtyvo', 'Ubyty Bіlla', 'Bezslavnі vyrodky', 'Dzhango vіlʹnyĭ', 'Merzenna vіsіmka' ta іnshykh. 'Odnoho razu v Hollіvudі' (2019) - ostannіĭ na sʹohodnі Fіlʹm Tarantіno, iakyĭ otrymav p'iatʹ nomіnatsіĭ na 'Zolotyĭ hlobus', desiatʹ nomіnatsіĭ na premіiuBAFTAS і desiatʹ nomіnatsіĭ na 'Oskar'. Naprykіntsі 2021 roku Kventіn Tarantіno zavershyv robotu nad debiutnym romanom, napysanym za motyvamy kіnostrіchky 'Odnoho razu v Hollіvudі'.</t>
  </si>
  <si>
    <t>Tarantіno, Kventіn</t>
  </si>
  <si>
    <t>Odnoho razu v Hollіvudі</t>
  </si>
  <si>
    <t>Токарчук, Ольга</t>
  </si>
  <si>
    <t>Шафа</t>
  </si>
  <si>
    <t>У кожному з трьох оповідань збірки Ольга Токарчук досліджує світ речей. Уважно вивчає готельні кімнати з блискучими лазничками і пухнастими халатами. Заглядає у дзеркало старої шафи, в якому можна побачити дещо дивовижне. Спостерігає за тим, як розгортаються події у незвичній комп’ютерній грі. Її герої проростають у світ речей, а не панують над ними, між людиною і створеним нею обирають останнє. А одного разу остаточно залишають звичне, аби зробити крок у невідоме.</t>
  </si>
  <si>
    <t>Tokarchuk, Olga</t>
  </si>
  <si>
    <t>Shafa</t>
  </si>
  <si>
    <t>In each of the three stories in the collection, Olga Tokarchuk explores the world of things. He carefully examines the hotel rooms with shiny baths and fluffy bathrobes. Looks in the mirror of an old cabinet, where you can see something amazing. Watches events unfold in an unusual computer game. Her characters grow into the world of things, and do not rule over them, between man and what he created, they choose the latter. And one day they finally leave the usual to take a step into the unknown.</t>
  </si>
  <si>
    <t>http://sentrumbookstore.com/upload/iblock/5c3/wq72dja41zl5w0bpn3e7hwpfb378eide/9786175695678.jpg</t>
  </si>
  <si>
    <t>978-617-569-567-8</t>
  </si>
  <si>
    <t>U kozhnomu z trʹokh opovіdanʹ zbіrky Olʹha Tokarchuk doslіdzhuie svіt recheĭ. Uvazhno vyvchaie hotelʹnі kіmnaty z blyskuchymy laznychkamy і pukhnastymy khalatamy. Zahliadaie u dzerkalo staroї shaFy, v iakomu mozhna pobachyty deshcho dyvovyzhne. Sposterіhaie za tym, iak rozhortaiutʹsia podії u nezvychnіĭ komp’iuternіĭ hrі. Ïї heroї prorostaiutʹ u svіt recheĭ, a ne panuiutʹ nad nymy, mіzh liudynoiu і stvorenym neiu obyraiutʹ ostannie. A odnoho razu ostatochno zalyshaiutʹ zvychne, aby zrobyty krok u nevіdome.</t>
  </si>
  <si>
    <t>Tokarchuk, Olʹha</t>
  </si>
  <si>
    <t>ShaFa</t>
  </si>
  <si>
    <t>Translations into modern English of three medieval English poems — &amp;quot_Sir Gawain and the Green Knight&amp;quot_, &amp;quot_The Pearl&amp;quot_ and &amp;quot_Sir Orfeo&amp;quot_ — by J. R. R. Tolkien. R. R. Tolkien performed for fans of poetry and for his own studios. They were prepared for publication along with comments after the writer's death by his son Christopher Tolkien. &amp;quot_Sir Gawain&amp;quot_ is a chivalrous novel, a fairy tale for adults, full of life and colors. &amp;quot_Zhemchuzhina&amp;quot_ is an elegy to the death of a child, a poem imbued with a sense of great personal loss. Both of these poems by an unknown author were written around 1400 in alliteration verse. &amp;quot_Sir Orfeo&amp;quot_ belongs to an earlier and different tradition. In the Ukrainian translation, Elena O'leary reproduced the English alliteration according to the same principles that were applied in her translations of the Old English heroic epic &amp;quot_Beowulf&amp;quot_, two poems by Tolkien from the book &amp;quot_The Legend of Sigurd and Gudrun&amp;quot_ and his unfinished poem &amp;quot_The Fall of Arthur&amp;quot_. Therefore, now the Ukrainian reader has the opportunity to get acquainted with the courtly poetry of educated medieval Englishmen.</t>
  </si>
  <si>
    <t>&amp;quot_The Museum of unconditional surrender&amp;quot_ is one of Dubravka Ugresic's most famous novels, a poignant story about emigration, in which the exile becomes a convenient lens for looking at his own biography and country. An intellectual of the highest standard, Dubravka Ugresic designs a collage novel that begins at the Berlin Zoo and ends at the Berlin fitness center. But between these points – as if in a family photo album – faces appear and disappear, painful homesickness sprouts, bombs of a new war explode, and the sad voice of an old mother sounds in the answering machine, whose features the lyrical heroine increasingly recognizes in herself over the years.</t>
  </si>
  <si>
    <t>Ухачевський, Сергій</t>
  </si>
  <si>
    <t>Чужа гра</t>
  </si>
  <si>
    <t>Роман збудовано на достовірних фактах, згідно з оперативними даними ГУБОЗу, податкової міліції, судових справ різних років, особистих журналістських напрацювань, що не були опубліковані, матеріалах перевірок Рахункової палати України і довірчих розмов з людьми, близькими до владних та правоохоронних структур. Дійові особи — реальні, легко пізнавані, подекуди волею автора зведені в спільне сценічне поле. Окремі персонажі — вигадані, покликані загострити комізм чи драматизм ситуацій. Також у романі використано фрагменти незавершеного роману покійного товариша. Під час роботи над романом значної допомоги надали правоохоронці, податківці, працівники Рахункової палати, народні депутати. Практично вони виступили в ролі консультантів. Проте на їхні прохання, за зрозумілих причин, прізвища не називаю.</t>
  </si>
  <si>
    <t>Авантюрний роман</t>
  </si>
  <si>
    <t>Ukhachevsky, Sergey</t>
  </si>
  <si>
    <t>Someone else 's gra</t>
  </si>
  <si>
    <t>The novel is based on reliable facts, according to the operational data of the Gubop, the tax police, court cases of different years, personal journalistic developments that have not been published, materials of inspections of the Accounts Chamber of Ukraine and confidential conversations with people close to the authorities and law enforcement agencies. The characters are real, easily recognizable, and sometimes brought together by the author's will in a common stage field. Individual characters are fictional, designed to sharpen the comedy or drama of situations. The novel also uses fragments of an unfinished novel by a late comrade. While working on the novel, law enforcement officers, tax authorities, employees of the Accounts Chamber, and people's deputies provided significant assistance. In practice, they acted as consultants. However, at their request, for obvious reasons, I do not mention my last name.</t>
  </si>
  <si>
    <t>http://sentrumbookstore.com/upload/iblock/52a/fzryd774vwi83x77u67uoufri6rx64qj/9789661059077.jpg</t>
  </si>
  <si>
    <t>978-966-10-5907-7</t>
  </si>
  <si>
    <t>Roman zbudovano na dostovіrnykh Faktakh, zhіdno z operatyvnymy danymy HUBOZu, podatkovoї mіlіtsії, sudovykh sprav rіznykh rokіv, osobystykh zhurnalіstsʹkykh napratsiuvanʹ, shcho ne buly opublіkovanі, materіalakh perevіrok Rakhunkovoї palaty Ukraїny і dovіrchykh rozmov z liudʹmy, blyzʹkymy do vladnykh ta pravookhoronnykh struktur. Dіĭovі osoby — realʹnі, lehko pіznavanі, podekudy voleiu avtora zvedenі v spіlʹne stsenіchne pole. Okremі personazhі — vyhadanі, poklykanі zahostryty komіzm chy dramatyzm sytuatsіĭ. Takozh u romanі vykorystano Frahmenty nezavershenoho romanu pokіĭnoho tovarysha. Pіd chas roboty nad romanom znachnoї dopomohy nadaly pravookhorontsі, podatkіvtsі, pratsіvnyky Rakhunkovoї palaty, narodnі deputaty. Praktychno vony vystupyly v rolі konsulʹtantіv. Prote na їkhnі prokhannia, za zrozumіlykh prychyn, prіzvyshcha ne nazyvaiu.</t>
  </si>
  <si>
    <t>Ukhachevsʹkyĭ, Serhіĭ</t>
  </si>
  <si>
    <t>Chuzha hra</t>
  </si>
  <si>
    <t>Фіалко, Ніна</t>
  </si>
  <si>
    <t>Дві обручки</t>
  </si>
  <si>
    <t>У романі тернопільської авторки Ніни Фіалко «Дві обручки» йдеться про схрещення поглядів двох поколінь на події, які відбувалися на теренах західних областей України у сорокових роках_ про високий патріотизм усіх верств населення, особливо молоді, яка за ідею важила життям тоді, і про патріотизм теперішній — на майданах під різними гаслами. У романі змальовано образ простої галичанки Ксені, яка, гідно пройшовши всі випробування, залишилася вірною вибраній дорозі. Тут ви прочитаєте і про любов, і про зраду, і про велике терпіння жінки, яка прагнула вижити у нелюдських умовах.</t>
  </si>
  <si>
    <t>Книги Ніни Фіалко</t>
  </si>
  <si>
    <t>Fialko, Nina</t>
  </si>
  <si>
    <t>Two wedding rings</t>
  </si>
  <si>
    <t>The novel &amp;quot_two wedding rings&amp;quot_ by Ternopil author Nina Fialko is about crossing the views of two generations on the events that took place in the western regions of Ukraine in the Forties_ about the high patriotism of all segments of the population, especially young people who weighed their lives for the idea then, and about the patriotism of the present — on the Maidan under different slogans. The novel depicts the image of a simple Galician woman Ksenia, who, having passed all the tests with dignity, remained true to her chosen road. Here you will read about love, betrayal, and the great patience of a woman who sought to survive in inhumane conditions.</t>
  </si>
  <si>
    <t>http://sentrumbookstore.com/upload/iblock/d4e/kun1tmeqxtwnyd2q4ekbm99wxlttyr7a/9789661069397.jpg</t>
  </si>
  <si>
    <t>978-966-10-6939-7</t>
  </si>
  <si>
    <t>U romanі ternopіlʹsʹkoї avtorky Nіny Fіalko «Dvі obruchky» ĭdetʹsia pro skhreshchennia pohliadіv dvokh pokolіnʹ na podії, iakі vіdbuvalysia na terenakh zakhіdnykh oblasteĭ Ukraїny u sorokovykh rokakh_ pro vysokyĭ patrіotyzm usіkh verstv naselennia, osoblyvo molodі, iaka za іdeiu vazhyla zhyttiam todі, і pro patrіotyzm teperіshnіĭ — na maĭdanakh pіd rіznymy haslamy. U romanі zmalʹovano obraz prostoї halychanky Ksenі, iaka, hіdno proĭshovshy vsі vyprobuvannia, zalyshylasia vіrnoiu vybranіĭ dorozі. Tut vy prochytaiete і pro liubov, і pro zradu, і pro velyke terpіnnia zhіnky, iaka prahnula vyzhyty u neliudsʹkykh umovakh.</t>
  </si>
  <si>
    <t>Fіalko, Nіna</t>
  </si>
  <si>
    <t>Dvі obruchky</t>
  </si>
  <si>
    <t>Фоєр, Джонатан</t>
  </si>
  <si>
    <t>Страшенно голосно і неймовірно близько (нова обкл. )</t>
  </si>
  <si>
    <t>Від автора сенсаційних 'Ось я' та 'Всьо ясно' Перекладено 30 мовами Безпрецедентний світовий бестселер Екранізація від Warner Bros. Pictures з Томом Генксом та Сандрою Баллок у головних ролях Джонатан Сафран Фоєр - один із найбільш неординарних авторів сучасності, володар численних літературних відзнак, зокрема премії від газети 'The Guardian' за найкращу дебютну книжку та Національної премії США за найкращу книжку на єврейську тему, нагороди 'Young Lions' від Нью-Йоркської публічної бібліотеки тощо. Екранізації його творів мають тисячі шанувальників у різних країнах, а кінострічка, знята за романом 'Всьо ясно', здобула неабиякий успіх у глядачів зі всього світу. Оскару 9 років. 11 вересня 2001 року його батько загинув через атаку терористів. З того дня Оскар майже не спить, він страждає від нападів паніки. Йому здається, що депресія важкими черевиками скула його ноги. Ще й мати почала зустрічатися з чоловіком на ім’я Рон. Щастя відвернулося від Оскара. Поки одного дня в шафі свого батька хлопчик не знаходить ключ. Що ж він відмикає? Єдина підказка - прізвище Блек, написане на ключниці. Тепер в Оскара є мета. Він хоче зв’язатися з усіма мешканцями Нью-Йорка на прізвище Блек. І таки дізнається історії їхнього болю та радості, зустрінеться з жінкою з Емпайр-Стейт-Білдінг, а Оскарів загадковий сусід розкриє таємницю, яку приховував від малого все життя. Оскар іще не знає, куди приведе його дорога пошуків. І що ховається під тим замком, який відмикається батьковим ключем: незміряне горе чи омріяне щастя?..</t>
  </si>
  <si>
    <t>Foer, Jonathan</t>
  </si>
  <si>
    <t xml:space="preserve">Terribly loud and Incredibly Close (New obkl. ) </t>
  </si>
  <si>
    <t>Jonathan Safran Foer is one of the most extraordinary authors of our time, the winner of numerous literary awards, including The Guardian Award for Best Debut Book and the US National Award for Best Jewish book, The Young Lions award from the New York Public Library, and others. The film adaptations of his works have thousands of fans in different countries, and the film, based on the novel &amp;quot_Everything is clear&amp;quot_, was a great success with viewers from all over the world. Oscar is 9 years old. On September 11, 2001, his father was killed in a terrorist attack. From that day on, Oscar hardly sleeps, he suffers from panic attacks. It seems to him that the Depression of heavy shoes has pinched his feet. My mother also started dating a man named Ron. Happiness turned away from Oscar. Until one day, a boy finds a key in his father's closet. What does it unlock? The only clue is the name Black, written on the housekeeper. Now Oscar has a goal. He wants to contact every New Yorker named Black. And yet he will learn the stories of their pain and joy, meet a woman from the Empire State Building, and Oscar's mysterious neighbor will reveal a secret that he hid from the little one all his life. Oscar doesn't yet know where the search path will lead him. And what is hidden under the lock that is unlocked by the father's key: immeasurable grief or desired happiness?..</t>
  </si>
  <si>
    <t>http://sentrumbookstore.com/upload/iblock/fc1/nf7s96jwo4c06m8pkm6sj9khxll17fp1/9786171298910.jpg</t>
  </si>
  <si>
    <t>978-617-12-9891-0</t>
  </si>
  <si>
    <t>Vіd avtora sensatsіĭnykh 'Osʹ ia' ta 'Vsʹo iasno' Perekladeno 30 movamy Bezpretsedentnyĭ svіtovyĭ bestseler Ekranіzatsіia vіd Warner Bros. Pictures z Tomom Henksom ta Sandroiu Ballok u holovnykh roliakh Dzhonatan SaFran Foier - odyn іz naĭbіlʹsh neordynarnykh avtorіv suchasnostі, volodar chyslennykh lіteraturnykh vіdznak, zokrema premії vіd hazety 'The Guardian' za naĭkrashchu debiutnu knyzhku ta Natsіonalʹnoї premії SShA za naĭkrashchu knyzhku na ievreĭsʹku temu, nahorody 'Young Lions' vіd Nʹiu-Ĭorksʹkoї publіchnoї bіblіoteky toshcho. Ekranіzatsії ĭoho tvorіv maiutʹ tysiachі shanuvalʹnykіv u rіznykh kraїnakh, a kіnostrіchka, zniata za romanom 'Vsʹo iasno', zdobula neabyiakyĭ uspіkh u hliadachіv zі vsʹoho svіtu. Oskaru 9 rokіv. 11 veresnia 2001 roku ĭoho batʹko zahynuv cherez ataku terorystіv. Z toho dnia Oskar maĭzhe ne spytʹ, vіn strazhdaie vіd napadіv panіky. Ĭomu zdaietʹsia, shcho depresіia vazhkymy cherevykamy skula ĭoho nohy. Shche ĭ maty pochala zustrіchatysia z cholovіkom na іm’ia Ron. Shchastia vіdvernulosia vіd Oskara. Poky odnoho dnia v shaFі svoho batʹka khlopchyk ne znakhodytʹ kliuch. Shcho zh vіn vіdmykaie? IEdyna pіdkazka - prіzvyshche Blek, napysane na kliuchnytsі. Teper v Oskara ie meta. Vіn khoche zv’iazatysia z usіma meshkantsiamy Nʹiu-Ĭorka na prіzvyshche Blek. І taky dіznaietʹsia іstorії їkhnʹoho boliu ta radostі, zustrіnetʹsia z zhіnkoiu z Empaĭr-Steĭt-Bіldіnh, a Oskarіv zahadkovyĭ susіd rozkryie taiemnytsiu, iaku prykhovuvav vіd maloho vse zhyttia. Oskar іshche ne znaie, kudy pryvede ĭoho doroha poshukіv. І shcho khovaietʹsia pіd tym zamkom, iakyĭ vіdmykaietʹsia batʹkovym kliuchem: nezmіriane hore chy omrіiane shchastia?..</t>
  </si>
  <si>
    <t>Foier, Dzhonatan</t>
  </si>
  <si>
    <t xml:space="preserve">Strashenno holosno і neĭmovіrno blyzʹko (nova obkl. ) </t>
  </si>
  <si>
    <t>Adam Lang, the former prime minister of Great Britain, has held this position longer than any other politician. His career quickly ended after he sided with America in the war on terror. Leaving his post in disgrace, Lang hides in a remote oceanfront home, where he writes his potentially explosive memoir with the help of an assistant. But Lang's assistant suddenly disappears, and then he is found dead. Complete writing a memoir is offered to a person who is called a ghost — a literary slave. He agrees and flies to America to finish the book at Lang's luxury estate. But later, after learning about the terrible circumstances of the death of his predecessor, he realizes that he made a fatal mistake. The ghost soon discovers that the former prime minister is not just a charismatic politician, he is a man who has secrets in the past that can change world politics... The novel &amp;quot_Ghost&amp;quot_ was adapted into a film.</t>
  </si>
  <si>
    <t>Чайковська, Наталія</t>
  </si>
  <si>
    <t>Три обіцянки</t>
  </si>
  <si>
    <t>Київ, 1938 рік. Над світом зависло передчуття великої війни, а в Радянському Союзі настали часи жорстоких репресій. За щонайменшу підозру у нелояльності сталінському режимові людей забирають і розстрілюють, а членів їхніх сімей відправляють у табори. Марина — киянка, її чоловіка розстріляли за доносом співробітника, а вона сама опинилася в нелюдських умовах у далекому Казахстані в Акмолінському таборі для дружин зрадників батьківщини. Табір розташований у степу, взимку бранки мерзнуть, а влітку задихаються від спеки і потерпають від піщаних вітрів. Вони працюють на примусових роботах — по коліна у воді заготовляють очерет, з якого потім формують саманну цеглу. Саме там Марина пізнає як важку працю, звірства та зґвалтування, так і дружбу, людяність і надію. Вона то припинятиме боротися, опускатиме руки, а то з новою силою хапатиметься за життя. І настане день, коли Марина доживе до звільнення і спробує виконати свої обіцянки, які дала дорогим їй людям. Під час написання твору авторка спиралася на історичні джерела, правдиво відобразила побут і життя жінок у таборі. «Три обіцянки» — це роман не тільки про страшні випробування, а й про життя всупереч планам радянських вождів.</t>
  </si>
  <si>
    <t>Tchaikovsky, Natalia</t>
  </si>
  <si>
    <t>Three promises</t>
  </si>
  <si>
    <t>Kiev, 1938. The anticipation of a big war hung over the world, and the Soviet Union was in a time of brutal repression. For the slightest suspicion of disloyalty to the Stalinist regime, people are taken away and shot, and their family members are sent to camps. Marina is a resident of Kiev, her husband was shot on the denunciation of an employee, and she herself found herself in inhumane conditions in distant Kazakhstan in the Akmola camp for the wives of traitors to the motherland. The camp is located in the steppe, in winter the captives freeze, and in summer they suffocate from the heat and suffer from sandy winds. They work in forced labor-they harvest reeds up to their knees in water, from which they then form adobe bricks. It is there that Marina learns both hard work, atrocities and rapes, as well as friendship, humanity and hope. She will either stop fighting, give up, or grab her life with renewed vigor. And the day will come when Marina will live to see her release and try to fulfill her promises that she made to people dear to her. When writing the work, the author relied on historical sources, truthfully reflected the life and life of women in the camp. &amp;quot_Three promises&amp;quot_ is a novel not only about terrible trials, but also about life contrary to the plans of Soviet leaders.</t>
  </si>
  <si>
    <t>http://sentrumbookstore.com/upload/iblock/1ed/m2o5tusd2981hwzshwmsv3fjpzm1jiwg/9789666881093.jpg</t>
  </si>
  <si>
    <t>978-966-688-109-3</t>
  </si>
  <si>
    <t>Kyїv, 1938 rіk. Nad svіtom zavyslo peredchuttia velykoї vіĭny, a v Radiansʹkomu Soiuzі nastaly chasy zhorstokykh represіĭ. Za shchonaĭmenshu pіdozru u neloialʹnostі stalіnsʹkomu rezhymovі liudeĭ zabyraiutʹ і rozstrіliuiutʹ, a chlenіv їkhnіkh sіmeĭ vіdpravliaiutʹ u tabory. Maryna — kyianka, її cholovіka rozstrіlialy za donosom spіvrobіtnyka, a vona sama opynylasia v neliudsʹkykh umovakh u dalekomu Kazakhstanі v Akmolіnsʹkomu taborі dlia druzhyn zradnykіv batʹkіvshchyny. Tabіr roztashovanyĭ u stepu, vzymku branky merznutʹ, a vlіtku zadykhaiutʹsia vіd speky і poterpaiutʹ vіd pіshchanykh vіtrіv. Vony pratsiuiutʹ na prymusovykh robotakh — po kolіna u vodі zahotovliaiutʹ ocheret, z iakoho potіm Formuiutʹ samannu tsehlu. Same tam Maryna pіznaie iak vazhku pratsiu, zvіrstva ta zgvaltuvannia, tak і druzhbu, liudianіstʹ і nadіiu. Vona to prypyniatyme borotysia, opuskatyme ruky, a to z novoiu syloiu khapatymetʹsia za zhyttia. І nastane denʹ, koly Maryna dozhyve do zvіlʹnennia і sprobuie vykonaty svoї obіtsianky, iakі dala dorohym їĭ liudiam. Pіd chas napysannia tvoru avtorka spyralasia na іstorychnі dzherela, pravdyvo vіdobrazyla pobut і zhyttia zhіnok u taborі. «Try obіtsianky» — tse roman ne tіlʹky pro strashnі vyprobuvannia, a ĭ pro zhyttia vsuperech planam radiansʹkykh vozhdіv.</t>
  </si>
  <si>
    <t>Chaĭkovsʹka, Natalіia</t>
  </si>
  <si>
    <t>Try obіtsianky</t>
  </si>
  <si>
    <t>Чапек, Карел</t>
  </si>
  <si>
    <t>Оповідання з обох кишень ('Зарубіжні авторські зібрання')</t>
  </si>
  <si>
    <t>Карел Чапек (1890—1938) для більшості читачів відомий як чеський письменник-фантаст, який вигадав слово «робот» (у п’єсі «R.U.R.») та написав культову «Війну з саламандрами», а втім уся його творчість заслуговує любові й ретельного вивчення. Ще за життя він отримав широке визнання як у Чехословаччині, так і за її межами: був номінантом Нобелівської премії з літератури 1936 року, засновником і першим головою Чехословацького Пен-клубу, членом Комітету Ліги Націй з літератури й мистецтва_ висувався на посаду президента Міжнародного Пен-Клубу Г. Веллсом. Здобув популярність і як фотограф-любитель. Цей веселий, добрий і мудрий чоловік жив у добу світової катастрофи. Нам завжди є чому в нього повчитися. «Читання оповідань — набагато більше навантаження для інтелекту, ніж читання романів», — вважав К. Чапек. 1929 р. вийшли дві його збірки — «Оповідання з однієї кишені» та «Оповідання з другої кишені». Із сумом і тонкою іронією дивиться він у своїх історіях на навколишнє життя, розуміючи, що у кожної людини є своя правда і треба дуже постаратися зрозуміти та прийняти її. Чудово збудований сюжет, перехід від лірики до детективу, точні деталі та несподівана розв'язка — усе це ось уже майже сто років приносить радість читачам різних поколінь, змушує замислитися і посміхнутися. До книжки ввійшли вибрані оповідання з обох збірок, а також цікаві щодо жанру травестовані розповіді про історичних осіб і літературних героїв давньої минувшини з «Книги апокрифів»</t>
  </si>
  <si>
    <t>Chapek, Karel</t>
  </si>
  <si>
    <t xml:space="preserve">Stories from both pockets ('foreign author's collections') </t>
  </si>
  <si>
    <t>Karel Chapek (1890-1938) is known to most readers as the Czech science fiction writer who coined the word &amp;quot_robot&amp;quot_ (in the play &amp;quot_R.U.R.&amp;quot_) and wrote the cult &amp;quot_war with salamanders&amp;quot_, but all his work deserves love and careful study. During his lifetime, he was widely recognized both in Czechoslovakia and abroad: he was a nominee for the Nobel Prize in literature in 1936, the founder and first chairman of the Czechoslovak Pen club, a member of the league of Nations Committee on literature and art_ he was nominated for the post of President of the International PEN club by G. Wells.  He also gained fame as an amateur photographer. This cheerful, kind and wise man lived in the era of a world catastrophe. We always have a lot to learn from him. &amp;quot_Reading short stories is a much greater burden on the intellect than reading novels,&amp;quot_ Chapek said.  In 1929, two of his collections were published — &amp;quot_stories from one pocket&amp;quot_ and &amp;quot_stories from the second pocket&amp;quot_. With sadness and subtle irony, he looks at the life around him in his stories, realizing that each person has his own truth and you need to try very hard to understand and accept it. A beautifully constructed plot, the transition from lyrics to detective stories, precise details and an unexpected denouement — all this has been bringing joy to readers of different generations for almost a hundred years, making them think and smile. The book includes selected stories from both collections, as well as interesting transested stories about historical figures and literary heroes of the ancient past from the book of Apocrypha</t>
  </si>
  <si>
    <t>http://sentrumbookstore.com/upload/iblock/2ef/3j7ohoqkhz4kdkx5qj5xi9ifo09y5l9g/9786175512067.jpg</t>
  </si>
  <si>
    <t>978-617-551-206-7</t>
  </si>
  <si>
    <t>Karel Chapek (1890—1938) dlia bіlʹshostі chytachіv vіdomyĭ iak chesʹkyĭ pysʹmennyk-Fantast, iakyĭ vyhadav slovo «robot» (u p’iesі «R.U.R.») ta napysav kulʹtovu «Vіĭnu z salamandramy», a vtіm usia ĭoho tvorchіstʹ zasluhovuie liubovі ĭ retelʹnoho vyvchennia. Shche za zhyttia vіn otrymav shyroke vyznannia iak u Chekhoslovachchynі, tak і za її mezhamy: buv nomіnantom Nobelіvsʹkoї premії z lіteratury 1936 roku, zasnovnykom і pershym holovoiu Chekhoslovatsʹkoho Pen-klubu, chlenom Komіtetu Lіhy Natsіĭ z lіteratury ĭ mystetstva_ vysuvavsia na posadu prezydenta Mіzhnarodnoho Pen-Klubu H. Vellsom. Zdobuv populiarnіstʹ і iak FotohraF-liubytelʹ. TSeĭ veselyĭ, dobryĭ і mudryĭ cholovіk zhyv u dobu svіtovoї katastroFy. Nam zavzhdy ie chomu v nʹoho povchytysia. «Chytannia opovіdanʹ — nabahato bіlʹshe navantazhennia dlia іntelektu, nіzh chytannia romanіv», — vvazhav K. Chapek. 1929 r. vyĭshly dvі ĭoho zbіrky — «Opovіdannia z odnіieї kyshenі» ta «Opovіdannia z druhoї kyshenі». Іz sumom і tonkoiu іronіieiu dyvytʹsia vіn u svoїkh іstorіiakh na navkolyshnie zhyttia, rozumіiuchy, shcho u kozhnoї liudyny ie svoia pravda і treba duzhe postaratysia zrozumіty ta pryĭniaty її. Chudovo zbudovanyĭ siuzhet, perekhіd vіd lіryky do detektyvu, tochnі detalі ta nespodіvana rozv'iazka — use tse osʹ uzhe maĭzhe sto rokіv prynosytʹ radіstʹ chytacham rіznykh pokolіnʹ, zmushuie zamyslytysia і posmіkhnutysia. Do knyzhky vvіĭshly vybranі opovіdannia z obokh zbіrok, a takozh tsіkavі shchodo zhanru travestovanі rozpovіdі pro іstorychnykh osіb і lіteraturnykh heroїv davnʹoї mynuvshyny z «Knyhy apokryFіv»</t>
  </si>
  <si>
    <t xml:space="preserve">Opovіdannia z obokh kyshenʹ ('Zarubіzhnі avtorsʹkі zіbrannia') </t>
  </si>
  <si>
    <t>Честертон, Гілберт</t>
  </si>
  <si>
    <t>Незбагненний отець Браун</t>
  </si>
  <si>
    <t>Герой детективних оповідань англійського письменника Г. К. Честертона — католицький священник із непримітною зовнішністю та простакуватим обличчям, на перший погляд — роззява і недотепа. Однак насправді він має гострий аналітичний розум, що в поєднанні з тонким психологізмом дає змогу розслідувати найбільш заплутані справи й докопуватися до глибинних мотивів людських вчинків. Іронічно-ексцентрична мова автора додає колориту описам, перетворюючи читання на захопливий пізнавальний процес.</t>
  </si>
  <si>
    <t>Chesterton, Gilbert</t>
  </si>
  <si>
    <t>The unfathomable Father Brown</t>
  </si>
  <si>
    <t>The hero of the detective stories of the English writer G. K. Chesterton is a Catholic priest with an inconspicuous appearance and a simple face, at first glance — a Gawker and clumsy.  However, in reality, he has a sharp analytical mind, which, combined with a subtle psychologism, allows him to investigate the most complicated cases and get to the bottom of the deep motives of human actions. The author's ironically eccentric speech adds color to the descriptions, turning reading into an exciting cognitive process.</t>
  </si>
  <si>
    <t>http://sentrumbookstore.com/upload/iblock/4e3/1t54zqd28dj6a59yzm3lj8yno7xlk1fs/9789661061155.jpg</t>
  </si>
  <si>
    <t>978-966-10-6115-5</t>
  </si>
  <si>
    <t>Heroĭ detektyvnykh opovіdanʹ anhlіĭsʹkoho pysʹmennyka H. K. Chestertona — katolytsʹkyĭ sviashchennyk іz neprymіtnoiu zovnіshnіstiu ta prostakuvatym oblychchiam, na pershyĭ pohliad — rozziava і nedotepa. Odnak naspravdі vіn maie hostryĭ analіtychnyĭ rozum, shcho v poiednannі z tonkym psykholohіzmom daie zmohu rozslіduvaty naĭbіlʹsh zaplutanі spravy ĭ dokopuvatysia do hlybynnykh motyvіv liudsʹkykh vchynkіv. Іronіchno-ekstsentrychna mova avtora dodaie kolorytu opysam, peretvoriuiuchy chytannia na zakhoplyvyĭ pіznavalʹnyĭ protses.</t>
  </si>
  <si>
    <t>Chesterton, Hіlbert</t>
  </si>
  <si>
    <t>Nezbahnennyĭ otetsʹ Braun</t>
  </si>
  <si>
    <t>Чумарна, Марія</t>
  </si>
  <si>
    <t>Яромир, або Вивідувач короля Данила</t>
  </si>
  <si>
    <t>Повість «Яромир» — захоплююча мандрівка у світ тисячолітньої давнини, коли Русь-Україна протистояла ординській навалі, як зараз протистоїть московській. Герой повісті — юний дружинник короля Данила Яромир, виходець з героїчної Бакоти на Дністрі, нащадок славних воїнів і характерників. У творі розкриваються сторінки зародження юнацького пластунського руху, школи виживання в екстремальних умовах. Зворушлива історія двох закоханих сердець — Яромира і Мирослави, які отримують благословення Роду Велетів. Для найширшого кола читачів.</t>
  </si>
  <si>
    <t>Chumarnaya, Maria</t>
  </si>
  <si>
    <t>Jaromir, or the Explorer of King Daniel</t>
  </si>
  <si>
    <t>The story &amp;quot_Yaromir&amp;quot_ is a fascinating journey into the world of thousands of years ago, when Russia-Ukraine resisted the Horde invasion, as it now opposes the Moscow one. The hero of the story is a young vigilante of King Daniel Jaromir, a native of the heroic Bakota on the Dniester, a descendant of glorious soldiers and characters. The work reveals the pages of the birth of the youth plastun movement, the school of survival in extreme conditions. A touching story of two loving hearts — Jaromir and Miroslava, who receive the blessing of the giant family. For the widest range of readers.</t>
  </si>
  <si>
    <t>http://sentrumbookstore.com/upload/iblock/df3/be3bc990cvohk2q95l104qiveryyrx34/9789661069472.jpg</t>
  </si>
  <si>
    <t>978-966-10-6947-2</t>
  </si>
  <si>
    <t>Povіstʹ «IAromyr» — zakhopliuiucha mandrіvka u svіt tysiacholіtnʹoї davnyny, koly Rusʹ-Ukraїna protystoiala ordynsʹkіĭ navalі, iak zaraz protystoїtʹ moskovsʹkіĭ. Heroĭ povіstі — iunyĭ druzhynnyk korolia Danyla IAromyr, vykhodetsʹ z heroїchnoї Bakoty na Dnіstrі, nashchadok slavnykh voїnіv і kharakternykіv. U tvorі rozkryvaiutʹsia storіnky zarodzhennia iunatsʹkoho plastunsʹkoho rukhu, shkoly vyzhyvannia v ekstremalʹnykh umovakh. Zvorushlyva іstorіia dvokh zakokhanykh serdetsʹ — IAromyra і Myroslavy, iakі otrymuiutʹ blahoslovennia Rodu Veletіv. Dlia naĭshyrshoho kola chytachіv.</t>
  </si>
  <si>
    <t>Chumarna, Marіia</t>
  </si>
  <si>
    <t>IAromyr, abo Vyvіduvach korolia Danyla</t>
  </si>
  <si>
    <t>&amp;lt_strong&amp;gt_«Місячне сяйво» — шедевр від лауреата Пулітцерівської премії Майкла Шебона&amp;lt_/strong&amp;gt_: роман про правду та брехню, сімейні перекази, неймовірні пригоди і сили, що прагнуть нас принизити і знищити. &amp;lt_br&amp;gt_ &amp;lt_br&amp;gt_ Оповідач — юне «друге я» автора — вирушає в Окленд (Каліфорнія), щоби відвідати свого смертельно хворого діда, чиє ім’я в романі залишається неназваним. Роман розгортається як серія зізнань цієї сильної, мужньої, але замкненої людини, чия свідомість збуджена близькістю неминучої смерті й потужними анальгетиками. Це розповідь про божевілля, війну та її найтемніші сторони, секс, шлюб і жадання, екзистенційні сумніви і руйнівну силу сімейних таємниць. А ще про те, що біля витоків цілої низки космічних досягнень Америки ХХ століття стояла воістину демонічна особистість, чий шлях таємничим чином перетнувся зі шляхом дідуся оповідача.</t>
  </si>
  <si>
    <t>&amp;lt_strong&amp;gt_&amp;quot_Moonlight&amp;quot_ is a masterpiece from Pulitzer Prize winner Michael Shebon&amp;lt_/strong&amp;gt_ a novel about truth and lies, family traditions, Incredible Adventures and forces that seek to humiliate and destroy us. &amp;lt_br&amp;gt_ &amp;lt_br&amp;gt_ The narrator — the author's young &amp;quot_second self&amp;quot_ - travels to Oakland, California, to visit his terminally ill grandfather, whose name remains unnamed in the novel. The novel unfolds as a series of Confessions of this strong, courageous, but reserved man, whose consciousness is excited by the proximity of imminent death and powerful analgesics. It is a story about madness, war and its darkest sides, sex, marriage and lust, existential doubts and the destructive power of family secrets. And also that at the origins of a number of cosmic achievements of America in the twentieth century was a truly demonic person, whose path mysteriously crossed with the path of the narrator's grandfather.</t>
  </si>
  <si>
    <t>&amp;lt_strong&amp;gt_«Mіsiachne siaĭvo» — shedevr vіd laureata Pulіttserіvsʹkoї premії Maĭkla Shebona&amp;lt_/strong&amp;gt_: roman pro pravdu ta brekhniu, sіmeĭnі perekazi, neĭmovіrnі prigodi і sili, shcho pragnutʹ nas priniziti і znishchiti. &amp;lt_br&amp;gt_ &amp;lt_br&amp;gt_ Opovіdach — iune «druge ia» avtora — virushaє v Oklend (Kalіfornіia), shchobi vіdvіdati svogo smertelʹno khvorogo dіda, chiє іm’ia v romanі zalishaєtʹsia nenazvanim. Roman rozgortaєtʹsia iak serіia zіznanʹ tsієї silʹnoї, muzhnʹoї, ale zamknenoї liudini, chiia svіdomіstʹ zbudzhena blizʹkіstiu neminuchoї smertі ĭ potuzhnimi analʹgetikami. TSe rozpovіdʹ pro bozhevіllia, vіĭnu ta її naĭtemnіshі storoni, seks, shliub і zhadannia, ekzistentsіĭnі sumnіvi і ruĭnіvnu silu sіmeĭnikh taєmnitsʹ. A shche pro te, shcho bіlia vitokіv tsіloї nizki kosmіchnikh dosiagnenʹ Ameriki KhKh stolіttia stoiala voіstinu demonіchna osobistіstʹ, chiĭ shliakh taєmnichim chinom peretnuvsia zі shliakhom dіdusia opovіdacha.</t>
  </si>
  <si>
    <t>Кобзар. Вибрані твори ('Відомі та незвідані')</t>
  </si>
  <si>
    <t>У лоні кожної нації рано чи пізно народжується геній, який втілює у своїй творчості все в цій нації найкраще, найяскравіше, найхарактерніше, стає виразником її мрій і прагнень, творцем літературної мови, голосом і самим серцем народу. Українці сприймають Тараса Шевченка як національного пророка, що в обороні їхньої гідності й волі поставив досконале високохудожнє слово. У наших предків навіть в найбіднішій хаті завжди було дві книги — Біблія та «Кобзар». Неписьменні люди знали їх напам’ять. Твори Тараса Шевченка торкаються кожного серця, будять сумління, утверджують у переконанні, що свобода — це найцінніший дар, а тексти, написані українською мовою, можуть належати до вершин світової поетичної майстерності. «Кобзар» заклав історіософію України, виявив, вимріяв, виховав, показав і напророкував незнищенність українців. У ньому і праведний гнів, і прозирання майбутнього, і невмируща надія, і спокій, і міць.&amp;lt_br&amp;gt_У виданні «Кобзар. Вибрані твори» подано найвідоміші поезії Тараса Шевченка. Книжку супроводить передмова та розлогі коментарі, які допоможуть ліпше розуміти Шевченкову образність і поетику. «Кобзар» по-особливому звучить у час лихоліття. Хочете знати, що таке вогонь українського духу, українська мрія, український світ? Читайте Тараса Шевченка — його рядки не підвладні часу, його ім’я безсмертне. Він дає нам розуміння того, хто ми, які ми, чого прагнемо і куди йдемо. Нехай «Кобзар» надихає вас і веде вперед, до переможного майбуття!</t>
  </si>
  <si>
    <t xml:space="preserve">Kobzar. Selected Works ('known and unknown') </t>
  </si>
  <si>
    <t>In the bosom of every nation, sooner or later, a genius is born who embodies in his work all the best, brightest, most characteristic things in this nation, becomes the expression of its dreams and aspirations, the creator of the literary language, the voice and the very heart of the people. Ukrainians perceive Taras Shevchenko as a national prophet, who put a perfect, highly artistic word in defense of their dignity and will. Our ancestors, even in the poorest house, always had two books — The Bible and &amp;quot_Kobzar&amp;quot_. Illiterate people knew them by heart. Taras Shevchenko's works touch every heart, awaken conscience, affirm the belief that freedom is the most valuable gift, and texts written in Ukrainian can belong to the heights of World poetic skill. &amp;quot_Kobzar&amp;quot_ laid the historiosophy of Ukraine, discovered, dreamed up, brought up, showed and predicted the indestructibility of Ukrainians. In him is righteous anger, and insight into the future, and immortal hope, and peace, and power.&amp;lt_br&amp;gt_In the publication &amp;quot_Kobzar. Selected Works &amp;quot_ presents the most famous poems of Taras Shevchenko. The book is accompanied by a preface and lengthy comments that will help you better understand Shevchenko's imagery and poetics. &amp;quot_Kobzar&amp;quot_ sounds special in times of hard times. Do you want to know what the fire of the Ukrainian spirit, the Ukrainian dream, and the Ukrainian world are? Read Taras Shevchenko-his lines are timeless, his name is immortal. It gives us an understanding of who we are, who we are, what we strive for, and where we are going. Let &amp;quot_Kobzar&amp;quot_ inspire you and lead you forward to a victorious future!</t>
  </si>
  <si>
    <t>http://sentrumbookstore.com/upload/iblock/c1c/420lnp1iaz3x5zbyfr1g0i5rdqsqli3a/9786178248925.jpg</t>
  </si>
  <si>
    <t>978-617-8248-92-5</t>
  </si>
  <si>
    <t>U lonі kozhnoї natsії rano chy pіzno narodzhuietʹsia henіĭ, iakyĭ vtіliuie u svoїĭ tvorchostі vse v tsіĭ natsії naĭkrashche, naĭiaskravіshe, naĭkharakternіshe, staie vyraznykom її mrіĭ і prahnenʹ, tvortsem lіteraturnoї movy, holosom і samym sertsem narodu. Ukraїntsі spryĭmaiutʹ Tarasa Shevchenka iak natsіonalʹnoho proroka, shcho v oboronі їkhnʹoї hіdnostі ĭ volі postavyv doskonale vysokokhudozhnie slovo. U nashykh predkіv navіtʹ v naĭbіdnіshіĭ khatі zavzhdy bulo dvі knyhy — Bіblіia ta «Kobzar». Nepysʹmennі liudy znaly їkh napam’iatʹ. Tvory Tarasa Shevchenka torkaiutʹsia kozhnoho sertsia, budiatʹ sumlіnnia, utverdzhuiutʹ u perekonannі, shcho svoboda — tse naĭtsіnnіshyĭ dar, a teksty, napysanі ukraїnsʹkoiu movoiu, mozhutʹ nalezhaty do vershyn svіtovoї poetychnoї maĭsternostі. «Kobzar» zaklav іstorіosoFіiu Ukraїny, vyiavyv, vymrіiav, vykhovav, pokazav і naprorokuvav neznyshchennіstʹ ukraїntsіv. U nʹomu і pravednyĭ hnіv, і prozyrannia maĭbutnʹoho, і nevmyrushcha nadіia, і spokіĭ, і mіtsʹ.&amp;lt_br&amp;gt_U vydannі «Kobzar. Vybranі tvory» podano naĭvіdomіshі poezії Tarasa Shevchenka. Knyzhku suprovodytʹ peredmova ta rozlohі komentarі, iakі dopomozhutʹ lіpshe rozumіty Shevchenkovu obraznіstʹ і poetyku. «Kobzar» po-osoblyvomu zvuchytʹ u chas lykholіttia. Khochete znaty, shcho take vohonʹ ukraїnsʹkoho dukhu, ukraїnsʹka mrіia, ukraїnsʹkyĭ svіt? Chytaĭte Tarasa Shevchenka — ĭoho riadky ne pіdvladnі chasu, ĭoho іm’ia bezsmertne. Vіn daie nam rozumіnnia toho, khto my, iakі my, choho prahnemo і kudy ĭdemo. Nekhaĭ «Kobzar» nadykhaie vas і vede vpered, do peremozhnoho maĭbuttia!</t>
  </si>
  <si>
    <t xml:space="preserve">Kobzar. Vybranі tvory ('Vіdomі ta nezvіdanі') </t>
  </si>
  <si>
    <t>Шейко-Медведєва, Неля</t>
  </si>
  <si>
    <t>Ніч остання. Апокрифи про Зачаєних</t>
  </si>
  <si>
    <t>«Третього дня воскресну», — сказав Він своїм учням дивні слова, в які хотілося вірити, але не вірилося… Чи знайдеться в ніч останню бодай одна людина, чия віра у найбільше диво буде справді непохитною? Роман «Ніч остання» — перша в українській художній літературі спроба зрозуміти й уявити роздуми і переживання улюблених учнів Сина Людського, Його Матері та Його переслідувача — першосвященника Ізраїлю Йосефа Кайяти до і після містерії розп’яття. Це захоплива, глибока оповідь про людський вимір божественного, про змагу надій і сумнівів, що й досі триває в думках людей, які прагнуть пізнати істину.</t>
  </si>
  <si>
    <t>Sheiko-Medvedeva, Nelya</t>
  </si>
  <si>
    <t>The last night. Apocrypha on the conceived</t>
  </si>
  <si>
    <t>&amp;quot_On the third day I will rise again,&amp;quot_ he said to his disciples strange words that he wanted to believe, but could not believe... is there at least one person in the last night whose faith in the greatest miracle will be truly unshakeable? The novel &amp;quot_The Last Night&amp;quot_ is the first attempt in Ukrainian fiction to understand and imagine the reflections and experiences of the beloved disciples of the son of Man, his mother and his persecutor — the high priest of Israel Yosef Kayati before and after the mystery of the crucifixion. This is a fascinating, deep narrative about the human dimension of the divine, about the competition of hopes and doubts, which still continues in the minds of people who strive to know the truth.</t>
  </si>
  <si>
    <t>http://sentrumbookstore.com/upload/iblock/c26/w2vemjv4wt95ckturq9hpftrnjuy5rhj/9789664481592.jpg</t>
  </si>
  <si>
    <t>978-966-448-159-2</t>
  </si>
  <si>
    <t>«Tretʹoho dnia voskresnu», — skazav Vіn svoїm uchniam dyvnі slova, v iakі khotіlosia vіryty, ale ne vіrylosia… Chy znaĭdetʹsia v nіch ostanniu bodaĭ odna liudyna, chyia vіra u naĭbіlʹshe dyvo bude spravdі nepokhytnoiu? Roman «Nіch ostannia» — persha v ukraїnsʹkіĭ khudozhnіĭ lіteraturі sproba zrozumіty ĭ uiavyty rozdumy і perezhyvannia uliublenykh uchnіv Syna Liudsʹkoho, Ĭoho Materі ta Ĭoho pereslіduvacha — pershosviashchennyka Іzraїliu ĬoseFa Kaĭiaty do і pіslia mіsterії rozp’iattia. TSe zakhoplyva, hlyboka opovіdʹ pro liudsʹkyĭ vymіr bozhestvennoho, pro zmahu nadіĭ і sumnіvіv, shcho ĭ dosі tryvaie v dumkakh liudeĭ, iakі prahnutʹ pіznaty іstynu.</t>
  </si>
  <si>
    <t>Sheĭko-Medvedieva, Nelia</t>
  </si>
  <si>
    <t>Nіch ostannia. ApokryFy pro Zachaienykh</t>
  </si>
  <si>
    <t>І де був той розум? . . (суперобкладинка)</t>
  </si>
  <si>
    <t xml:space="preserve">And where was that mind? . . (dust jacket) </t>
  </si>
  <si>
    <t>Each of us has a war between light and darkness in our souls. No one lives without problems and disappointments. And even a rich, gorgeous blonde has her own secrets. And the football captain who cuts holes in his shirts in front of his heart, too. Each of us has our own story, and there are sections in it that we don't want to read out loud. &amp;quot_And where was that mind?..&amp;quot_- a novel about love and hate, loyalty and betrayal, revenge and forgiveness — surprises and inspires, shocks and delights. And all this-at the same time, just like in real life.</t>
  </si>
  <si>
    <t>http://sentrumbookstore.com/upload/iblock/b1a/l36kgk7lqtapqnm500ja3ddsss6ywbk4/9786178280178.jpg</t>
  </si>
  <si>
    <t>978-617-8280-17-8</t>
  </si>
  <si>
    <t>U kozhnoho z nas u dushі ĭde vіĭna mіzh svіtlom і temriavoiu. Nіkhto ne zhyve bez problem і rozcharuvanʹ. І navіtʹ u bahatoї rozkіshnoї bіliavky ie svoї sekrety. І u Futbolʹnoho kapіtana, iakyĭ vyrіzaie v sorochkakh dіrky navproty sertsia, tezh. U kozhnoho z nas — svoia іstorіia, a v nіĭ ie rozdіly, iakі my ne khotіly b zachytaty vholos. «І de buv toĭ rozum?..» — roman pro kokhannia ĭ nenavystʹ, vіrnіstʹ і zradu, pomstu і proshchennia — dyvuie ta nadykhaie, shokuie ĭ zakhopliuie. І vse tse — vodnochas, same tak, iak u zhyttі.</t>
  </si>
  <si>
    <t xml:space="preserve">І de buv toĭ rozum? . . (superobkladynka) </t>
  </si>
  <si>
    <t>Шкурупій, Ґео</t>
  </si>
  <si>
    <t>Жанна батальйонерка</t>
  </si>
  <si>
    <t>Події роману відбуваються в Києві, Петербурзі, на фронтах Першої світової війни. Герої Шкурупія — Жанна, дочка професора, Стефан Бойко — колишній студент, Муславський — філолог й історик, поручник Голубятников — тільки один раз зібралися всі разом у квартирі Жанни. Ця зустріч поклала початок ворожнечі між ними, бо всі були закохані в неї.Живучи очікуванням надзвичайного кохання, Жанна жодному з них не віддавала переваги. Відтак дороги молодих людей розійшлися: Жанна переїхала до Петербурга, а зрада Голубятнікова як помста своїм суперникам приводить їх усіх на фронт.Жанна Барк обрала для себе шлях батальйонерки й зазнала з жіночим батальйоном чимало випробувань.Ґео (Георгій) Шкурупій (1903–1937) — письменник-панфутурист, сценарист і редактор ВУФКУ, журналіст. Належить до тих українських письменників ХХ ст., чиї імена називають «несправедливо забутими».</t>
  </si>
  <si>
    <t>Shkurupiy, Geo</t>
  </si>
  <si>
    <t>Jeanne batalyonerka</t>
  </si>
  <si>
    <t>The novel takes place in Kiev, St. Petersburg, and on the fronts of the first World War. The heroes of Shkurupia-Zhanna, the daughter of a professor, Stefan Boyko — a former student, Muslavsky — a philologist and historian, lieutenant Golubyatnikov — only once gathered together in Zhanna's apartment. This meeting marked the beginning of a feud between them, because everyone was in love with her.Living in the expectation of extraordinary love, Jeanne did not give preference to any of them. Therefore, the roads of the young people diverged: Zhanna moved to St. Petersburg, and Golubyatnikov's betrayal as revenge for his rivals leads them all to the front.Zhanna bark chose the path of a battalion leader for herself and experienced many trials with the women's Battalion.Geo (George) Shkurupiy (1903-1937) — pan-futurist writer, screenwriter and editor of VUFKU, journalist. He belongs to those Ukrainian writers of the twentieth century whose names are called &amp;quot_unfairly forgotten&amp;quot_.</t>
  </si>
  <si>
    <t>http://sentrumbookstore.com/upload/iblock/d9c/xk8edcxol43krfesu8i1kq1229pyg8b2/9789660397408.jpg</t>
  </si>
  <si>
    <t>978-966-03-9740-8</t>
  </si>
  <si>
    <t>Podії romanu vіdbuvaiutʹsia v Kyievі, Peterburzі, na Frontakh Pershoї svіtovoї vіĭny. Heroї Shkurupіia — Zhanna, dochka proFesora, SteFan Boĭko — kolyshnіĭ student, Muslavsʹkyĭ — Fіloloh ĭ іstoryk, poruchnyk Holubiatnykov — tіlʹky odyn raz zіbralysia vsі razom u kvartyrі Zhanny. TSia zustrіch poklala pochatok vorozhnechі mіzh nymy, bo vsі buly zakokhanі v neї.Zhyvuchy ochіkuvanniam nadzvychaĭnoho kokhannia, Zhanna zhodnomu z nykh ne vіddavala perevahy. Vіdtak dorohy molodykh liudeĭ rozіĭshlysia: Zhanna pereїkhala do Peterburha, a zrada Holubiatnіkova iak pomsta svoїm supernykam pryvodytʹ їkh usіkh na Front.Zhanna Bark obrala dlia sebe shliakh batalʹĭonerky ĭ zaznala z zhіnochym batalʹĭonom chymalo vyprobuvanʹ.Geo (Heorhіĭ) Shkurupіĭ (1903–1937) — pysʹmennyk-panFuturyst, stsenaryst і redaktor VUFKU, zhurnalіst. Nalezhytʹ do tykh ukraїnsʹkykh pysʹmennykіv KhKh st., chyї іmena nazyvaiutʹ «nespravedlyvo zabutymy».</t>
  </si>
  <si>
    <t>Shkurupіĭ, Geo</t>
  </si>
  <si>
    <t>Zhanna batalʹĭonerka</t>
  </si>
  <si>
    <t>Штікс, Ігор</t>
  </si>
  <si>
    <t>W</t>
  </si>
  <si>
    <t>Герой роману «W» Ігор Штікс – паризький інтелектуал лівих політичних поглядів, який через двадцять п’ять років повертається на батьківщину в Хорватію для отримання спадщини від Вальтера Стіклера, консервативного французького філософа, убитого на хорватському острові за нез’ясованих обставин. Там він знайомиться зі спокусливою активісткою Тессою Саймон. У Вальтеровому будинку вони повільно пізнають одне одного і таємничу, напружену й карколомну історію Вальтера та його товариша Володимира, найвпливовішого лівого бойовика, терористичний почерк якого завжди віддавав ноткою іронії та який продовжує надихати всіх молодих повстанців і сьогодні.Історія Вальтера і Володимира відкривається перед Ігорем і Тессою як напружений політичний трилер сучасної європейської історії, який переносить нас у всі куточки континенту. Щоб з’ясувати всі подробиці та дізнатися секрети, їм двом доводиться відвідати рідне місто Ігоря та Вальтера – Сараєво. Потрапивши у вир подій, вони розкриють таємницю не лише смерті Вальтера, а й народження Тесси та особисту історію Ігоря.</t>
  </si>
  <si>
    <t>Stiks, Igor</t>
  </si>
  <si>
    <t>The hero of the novel &amp;quot_W&amp;quot_ Igor Stix is a Parisian intellectual of left-wing political views, who twenty-five years later returns to his homeland in Croatia to receive an inheritance from Walter stickler, a conservative French philosopher who was killed on a Croatian island under unclear circumstances. There, he meets the seductive activist Tessa Simon. In Walter's house, they slowly get to know each other and the mysterious, intense and stunning story of Walter and his comrade Vladimir, an influential left-wing militant whose terrorist handwriting has always given off a touch of irony and who continues to inspire all young rebels today.The story of Walter and Vladimir opens up to Igor and Tessa as a tense political thriller of modern European history that takes us to all corners of the continent. To find out all the details and learn the secrets, the two of them have to visit the hometown of Igor and Walter – Sarajevo. Once in the maelstrom of events, they will reveal the secret not only of Walter's death, but also of Tessa's birth and Igor's personal story.</t>
  </si>
  <si>
    <t>http://sentrumbookstore.com/upload/iblock/8ff/85pi790o025mo4c3xfzvrpvl5lhqt0mh/9786176143970.jpg</t>
  </si>
  <si>
    <t>978-617-614-397-0</t>
  </si>
  <si>
    <t>Heroĭ romanu «W» Іhor Shtіks – paryzʹkyĭ іntelektual lіvykh polіtychnykh pohliadіv, iakyĭ cherez dvadtsiatʹ p’iatʹ rokіv povertaietʹsia na batʹkіvshchynu v Khorvatіiu dlia otrymannia spadshchyny vіd Valʹtera Stіklera, konservatyvnoho Frantsuzʹkoho FіlosoFa, ubytoho na khorvatsʹkomu ostrovі za nez’iasovanykh obstavyn. Tam vіn znaĭomytʹsia zі spokuslyvoiu aktyvіstkoiu Tessoiu Saĭmon. U Valʹterovomu budynku vony povіlʹno pіznaiutʹ odne odnoho і taiemnychu, napruzhenu ĭ karkolomnu іstorіiu Valʹtera ta ĭoho tovarysha Volodymyra, naĭvplyvovіshoho lіvoho boĭovyka, terorystychnyĭ pocherk iakoho zavzhdy vіddavav notkoiu іronії ta iakyĭ prodovzhuie nadykhaty vsіkh molodykh povstantsіv і sʹohodnі.Іstorіia Valʹtera і Volodymyra vіdkryvaietʹsia pered Іhorem і Tessoiu iak napruzhenyĭ polіtychnyĭ tryler suchasnoї ievropeĭsʹkoї іstorії, iakyĭ perenosytʹ nas u vsі kutochky kontynentu. Shchob z’iasuvaty vsі podrobytsі ta dіznatysia sekrety, їm dvom dovodytʹsia vіdvіdaty rіdne mіsto Іhoria ta Valʹtera – Saraievo. Potrapyvshy u vyr podіĭ, vony rozkryiutʹ taiemnytsiu ne lyshe smertі Valʹtera, a ĭ narodzhennia Tessy ta osobystu іstorіiu Іhoria.</t>
  </si>
  <si>
    <t>Shtіks, Іhor</t>
  </si>
  <si>
    <t>Шульц, Бруно</t>
  </si>
  <si>
    <t>Корицеві крамниці</t>
  </si>
  <si>
    <t>«Корицеві крамниці» Бруно Шульца вийшли друком 1934 року. В цих оповіданнях письменник змалював у притаманній йому поетичній манері магічного реалізму сюжети з повсякденного життя його рідного Дрогобича — галицького містечка з певним укладом життя, традиціями і ритуалами, що водночас стало земним пристановищем його «республіки мрій». У пошуках виразних засобів для свого бачення світу автор вдався до насиченої розповіді, мальовничих описів, образної мови, багатої на анахронізми та метафори. Від багатосюжетної, багатошарової прози письменника неможливо відірватися. Про світове визнання творчості Бруно Шульца свідчить дедалі зростаюча кількість перекладів та присвячених йому літературознавчих праць.</t>
  </si>
  <si>
    <t>Schultz, Bruno</t>
  </si>
  <si>
    <t>Cinnamon shops</t>
  </si>
  <si>
    <t>Bruno Schultz's cinnamon shops was published in 1934. In these stories, the writer described in his characteristic poetic manner of magical realism stories from the daily life of his native Drohobych — a Galician town with a certain way of life, traditions and rituals, which at the same time became the earthly refuge of his &amp;quot_Republic of dreams&amp;quot_. In search of expressive means for his vision of the world, the author resorted to a rich narrative, pictorial descriptions, figurative language rich in anachronisms and metaphors. It is impossible to tear yourself away from the multi-story, multi-layered prose of the writer. The world recognition of Bruno Schultz's work is evidenced by the growing number of translations and literary works dedicated to him.</t>
  </si>
  <si>
    <t>http://sentrumbookstore.com/upload/iblock/2c2/ouw2sgeuon3rbhpp47mahacmtotj5eve/9789660398337.jpg</t>
  </si>
  <si>
    <t>978-966-03-9833-7</t>
  </si>
  <si>
    <t>«Korytsevі kramnytsі» Bruno Shulʹtsa vyĭshly drukom 1934 roku. V tsykh opovіdanniakh pysʹmennyk zmaliuvav u prytamannіĭ ĭomu poetychnіĭ manerі mahіchnoho realіzmu siuzhety z povsiakdennoho zhyttia ĭoho rіdnoho Drohobycha — halytsʹkoho mіstechka z pevnym ukladom zhyttia, tradytsіiamy і rytualamy, shcho vodnochas stalo zemnym prystanovyshchem ĭoho «respublіky mrіĭ». U poshukakh vyraznykh zasobіv dlia svoho bachennia svіtu avtor vdavsia do nasychenoї rozpovіdі, malʹovnychykh opysіv, obraznoї movy, bahatoї na anakhronіzmy ta metaFory. Vіd bahatosiuzhetnoї, bahatosharovoї prozy pysʹmennyka nemozhlyvo vіdіrvatysia. Pro svіtove vyznannia tvorchostі Bruno Shulʹtsa svіdchytʹ dedalі zrostaiucha kіlʹkіstʹ perekladіv ta prysviachenykh ĭomu lіteraturoznavchykh pratsʹ.</t>
  </si>
  <si>
    <t>Shulʹts, Bruno</t>
  </si>
  <si>
    <t>Korytsevі kramnytsі</t>
  </si>
  <si>
    <t>Шутко, Олександра</t>
  </si>
  <si>
    <t>Убивство в гаремі</t>
  </si>
  <si>
    <t>Син султани-українки Шехсувар (Марії), Осман ІІІ, найстаршим в історії Османської імперії — у 55 років зійшов на трон. За нетривале правління (1754–1757 рр.) у гаремі трапилася низка підозрілих смертей. Найгучнішою стала втрата наступника престолу — 42-річного Мехмеда. Поголос про це дійшов до вух яничарів. Звинувачуючи султана, вони ледь не підняли у Стамбулі повстання. Утім, Осман ІІІ і сам жив під страхом стати наступною жертвою таємничого вбивці. Ким був палацовий душогуб? Відповідь на це запитання знайшов головний євнух гарему.</t>
  </si>
  <si>
    <t>Shutko, Alexandra</t>
  </si>
  <si>
    <t>Murder in the harem</t>
  </si>
  <si>
    <t>The son of the Ukrainian Sultana Shehsuvar (Maria), Osman III, the oldest in the history of the Ottoman Empire, ascended the throne at the age of 55. During the short reign (1754-1757), a number of suspicious deaths occurred in the harem. The most high — profile loss was the successor to the throne-42-year-old Mehmed. The rumor reached the ears of the Janissaries. Accusing the sultan, they almost raised an uprising in Istanbul. However, Osman III himself lived under the fear of becoming the next victim of a mysterious killer. Who was the palace murderer? The answer to this question was found by the chief eunuch of the harem.</t>
  </si>
  <si>
    <t>http://sentrumbookstore.com/upload/iblock/94d/8bh3x98vnjyvk3iklhanjr27pen3an51/9789661069656.jpg</t>
  </si>
  <si>
    <t>978-966-10-6965-6</t>
  </si>
  <si>
    <t>Syn sultany-ukraїnky Shekhsuvar (Marії), Osman ІІІ, naĭstarshym v іstorії Osmansʹkoї іmperії — u 55 rokіv zіĭshov na tron. Za netryvale pravlіnnia (1754–1757 rr.) u haremі trapylasia nyzka pіdozrіlykh smerteĭ. Naĭhuchnіshoiu stala vtrata nastupnyka prestolu — 42-rіchnoho Mekhmeda. Poholos pro tse dіĭshov do vukh ianycharіv. Zvynuvachuiuchy sultana, vony ledʹ ne pіdnialy u Stambulі povstannia. Utіm, Osman ІІІ і sam zhyv pіd strakhom staty nastupnoiu zhertvoiu taiemnychoho vbyvtsі. Kym buv palatsovyĭ dushohub? Vіdpovіdʹ na tse zapytannia znaĭshov holovnyĭ ievnukh haremu.</t>
  </si>
  <si>
    <t>Shutko, Oleksandra</t>
  </si>
  <si>
    <t>Ubyvstvo v haremі</t>
  </si>
  <si>
    <t>Арабески. Антологія української малої прози І половини ХХ ст.</t>
  </si>
  <si>
    <t>Новели антології, мов арабські арабески, творять неймовірно строкатий, утім гармонійно-натхненний візерунок тем, варіацій, ідей та настроїв красного письменства. До антології «Арабески» увійшли найліпші взірці української малої прози першої половини ХХ ст. Серед них є твори й у стилі реалізму, й модернізму, і поезія в прозі, і зразки імпресіонізму, і психологічна й символічна новели, і приклади романізованих біографій, які одними з перших у світовій літературі зринули з-під пера саме українських митців. На сторінках цієї антології ми потрапимо на береги Чорного й Азовського морів завдяки Лесі Українці й Дніпровій Чайці, проїдемося Кононівськими полями, зазирнемо до майстерень мисткинь, музи́к, акторів і астрономів, довідаємося про важкий талан мігрантів, правників і повій, а також разом із героями Н. Кобринської стрінемо близьких по духу людей, а з персонажами М. Хвильового спробуємо спостерегти, як автор створює роман.</t>
  </si>
  <si>
    <t>Reвізія. Перечитай класиків</t>
  </si>
  <si>
    <t xml:space="preserve">Arabesques. Anthology of Ukrainian short prose of the first half of the twentieth century. </t>
  </si>
  <si>
    <t>The anthology's novels, in Arabic arabesques, create an incredibly colorful, but harmoniously inspired pattern of themes, variations, ideas and moods of fine writing. Among them are works in the style of realism, modernism, poetry in prose, Impressionism samples, psychological and symbolic novels, and examples of Romanized biographies that were among the first in world literature to emerge from the pen of Ukrainian artists. On the pages of this anthology, we will get to the shores of the black and Azov seas thanks to Lesya Ukrainka and the Dnieper Seagull, drive through the Kononov fields, look into the workshops of artists, musicians, actors and astronomers, learn about the difficult talent of migrants, lawyers and prostitutes, and together with the characters of N. Kobrinskaya, we will meet people close in spirit, and with the characters of M. Khvylev, we will try to observe how the author creates a novel.</t>
  </si>
  <si>
    <t>http://sentrumbookstore.com/upload/iblock/f7a/fe5kj13m22xszqsrg6jyasil8bwznztf/9786178107833.jpg</t>
  </si>
  <si>
    <t>978-617-8107-83-3</t>
  </si>
  <si>
    <t>Novely antolohії, mov arabsʹkі arabesky, tvoriatʹ neĭmovіrno strokatyĭ, utіm harmonіĭno-natkhnennyĭ vіzerunok tem, varіatsіĭ, іdeĭ ta nastroїv krasnoho pysʹmenstva. Do antolohії «Arabesky» uvіĭshly naĭlіpshі vzіrtsі ukraїnsʹkoї maloї prozy pershoї polovyny KhKh st. Sered nykh ie tvory ĭ u stylі realіzmu, ĭ modernіzmu, і poezіia v prozі, і zrazky іmpresіonіzmu, і psykholohіchna ĭ symvolіchna novely, і pryklady romanіzovanykh bіohraFіĭ, iakі odnymy z pershykh u svіtovіĭ lіteraturі zrynuly z-pіd pera same ukraїnsʹkykh myttsіv. Na storіnkakh tsіieї antolohії my potrapymo na berehy Chornoho ĭ Azovsʹkoho morіv zavdiaky Lesі Ukraїntsі ĭ Dnіprovіĭ Chaĭtsі, proїdemosia Kononіvsʹkymy poliamy, zazyrnemo do maĭsterenʹ mystkynʹ, muzýk, aktorіv і astronomіv, dovіdaiemosia pro vazhkyĭ talan mіhrantіv, pravnykіv і povіĭ, a takozh razom іz heroiamy N. Kobrynsʹkoї strіnemo blyzʹkykh po dukhu liudeĭ, a z personazhamy M. Khvylʹovoho sprobuiemo sposterehty, iak avtor stvoriuie roman.</t>
  </si>
  <si>
    <t xml:space="preserve">Arabesky. Antolohіia ukraїnsʹkoї maloї prozy І polovyny KhKh st. </t>
  </si>
  <si>
    <t>Кримський інжир. Куреш</t>
  </si>
  <si>
    <t>Антологія є результатом четвертого письменницько-перекладацького конкурсу «Кримський інжир / Qırım inciri» (2021–2022). У ній традиційно зібрано найкращі твори, подані на конкурс, українською та кримськотатарською мовами. Ці твори надійшли з різних куточків України та світу, а деякі автори, зокрема перший заступник голови Меджлісу кримськотатарського народу Наріман Джелял, громадянський журналіст Сервер Мустафаєв, активіст Асан Ахтем перебувають нині за російськими ґратами через надумані абсурдні звинувачення, справжня мета яких — придушити боротьбу за свою землю та свободу. Поезія та проза, перекладні тексти дадуть змогу широкому колу читачів більше дізнатися про автентичну культуру Криму, ознайомитися з класиками й сучасниками української та кримськотатарської літератур, відкрити для себе історії минувшини та сучасні реалії життя півострова. Новацією книжки є те, що твори кримськотатарською мовою, в оригіналі написані кирилицею, паралельно подано й латинічною графікою, оскільки на сьогодні кримськотатарська мова офіційно перейшла на цю графіку. У Криму вона де-факто зараз під забороною. Укладачі: Алім Алієв, Анастасія Левкова</t>
  </si>
  <si>
    <t>Crimean figs. Quresh</t>
  </si>
  <si>
    <t>The anthology is the result of the fourth writing and translation competition &amp;quot_Crimean figs / Qırım inciri&amp;quot_ (2021-2022). It traditionally contains the best works submitted for the contest in Ukrainian and Crimean Tatar. These works came from different parts of Ukraine and the world, and some authors, including First Deputy Chairman of the Mejlis of the Crimean Tatar people Nariman Dzhelyal, citizen journalist server Mustafayev, activist Asan Akhtem, are now behind Russian bars because of far — fetched absurd accusations, the true purpose of which is to suppress the struggle for their land and freedom. Poetry and prose, translated texts will allow a wide range of readers to learn more about the authentic culture of Crimea, get acquainted with classics and contemporaries of Ukrainian and Crimean Tatar literature, discover the stories of the past and modern realities of life on the peninsula. The innovation of the book is that works in the Crimean Tatar language, originally written in Cyrillic, are also presented in parallel with Latin graphics, since today the Crimean Tatar language has officially switched to this graphics. In Crimea, it is now de facto banned. Compiled By: Alim Aliyev, Anastasia Levkova</t>
  </si>
  <si>
    <t>http://sentrumbookstore.com/upload/iblock/2bb/8a64oiwf2s4kg3y00y5vvp00uicchq3t/9789664481943.jpg</t>
  </si>
  <si>
    <t>978-966-448-194-3</t>
  </si>
  <si>
    <t>Antologіia є rezulʹtatom chetvertogo pisʹmennitsʹko-perekladatsʹkogo konkursu «Krimsʹkiĭ іnzhir / Qırım inciri» (2021–2022). U nіĭ traditsіĭno zіbrano naĭkrashchі tvori, podanі na konkurs, ukraїnsʹkoiu ta krimsʹkotatarsʹkoiu movami. TSі tvori nadіĭshli z rіznikh kutochkіv Ukraїni ta svіtu, a deiakі avtori, zokrema pershiĭ zastupnik golovi Medzhlіsu krimsʹkotatarsʹkogo narodu Narіman Dzhelial, gromadiansʹkiĭ zhurnalіst Server Mustafaєv, aktivіst Asan Akhtem perebuvaiutʹ ninі za rosіĭsʹkimi ґratami cherez nadumanі absurdnі zvinuvachennia, spravzhnia meta iakikh — pridushiti borotʹbu za svoiu zemliu ta svobodu. Poezіia ta proza, perekladnі teksti dadutʹ zmogu shirokomu kolu chitachіv bіlʹshe dіznatisia pro avtentichnu kulʹturu Krimu, oznaĭomitisia z klasikami ĭ suchasnikami ukraїnsʹkoї ta krimsʹkotatarsʹkoї lіteratur, vіdkriti dlia sebe іstorії minuvshini ta suchasnі realії zhittia pіvostrova. Novatsієiu knizhki є te, shcho tvori krimsʹkotatarsʹkoiu movoiu, v origіnalі napisanі kirilitseiu, paralelʹno podano ĭ latinіchnoiu grafіkoiu, oskіlʹki na sʹogodnі krimsʹkotatarsʹka mova ofіtsіĭno pereĭshla na tsiu grafіku. U Krimu vona de-fakto zaraz pіd zaboronoiu. Ukladachі: Alіm Alієv, Anastasіia Levkova</t>
  </si>
  <si>
    <t>Krimsʹkiĭ іnzhir. Kuresh</t>
  </si>
  <si>
    <t>Vidavnitstvo Starogo Leva</t>
  </si>
  <si>
    <t>Бохус, Кшиштоф</t>
  </si>
  <si>
    <t>Чорний манускрипт</t>
  </si>
  <si>
    <t>Кшиштоф Бохус (нар. 1955 р. у Квідзині) — відомий польський журналіст, оглядач, письменник. У циклі історичних детективів про слідчого Кристіана Абеля автор спробував поєднати захопливу фабулу з елементами містики, нуару і любовно-сентиментального роману з етнографічними та краєзнавчими нарисами Східного Помор’я. Його головний герой — проникливий інтелігентний поліцейський, людина широкого розумового кругозору. Він помічає речі, невидимі для інших, і завзято добивається істини. ...30-ті роки ХХ століття, Східна Пруссія. У Квідзині скоєно серію жорстоких вбивств монахів місцевої обителі. Хто стоїть за цим? Розслідування злочинів доручають Кристіану Абелю — блискучому слідчому, який повертається із Данціга до рідного міста. Крок за кроком він наближається до розгадки таємниці, незважаючи на те, що коло підозрюваних дедалі розширюється, а сам Абель стає мішенню для вбивці.</t>
  </si>
  <si>
    <t>Бохус</t>
  </si>
  <si>
    <t>Bohus, Krzysztof</t>
  </si>
  <si>
    <t>The black manuscript</t>
  </si>
  <si>
    <t>Krzysztof Bohus (born 1955 in Quidzyn) is a well — known Polish journalist, columnist, and writer.  In the series of historical detective stories about investigator Christian Abel, the author tried to combine a fascinating plot with elements of mysticism, noir and love-sentimental novel with ethnographic and local history essays of Eastern Pomerania. its main character is a shrewd intelligent policeman, a man of broad mental horizons. He notices things that are invisible to others, and persistently seeks the truth. ...30s of the twentieth century, East Prussia. In Quidjin, a series of brutal murders of monks of a local monastery was committed. Who is behind this? The investigation of crimes is entrusted to Christian Abel, a brilliant investigator who returns from Danzig to his hometown. Step by step, he is getting closer to solving the mystery, despite the fact that the circle of suspects is expanding, and Abel himself becomes a target for the killer.</t>
  </si>
  <si>
    <t>http://sentrumbookstore.com/upload/iblock/754/1kaysvyd6abx30flr829cauwog7c59a7/9789660398580.jpg</t>
  </si>
  <si>
    <t>978-966-03-9858-0</t>
  </si>
  <si>
    <t>KshyshtoF Bokhus (nar. 1955 r. u Kvіdzynі) — vіdomyĭ polʹsʹkyĭ zhurnalіst, ohliadach, pysʹmennyk. U tsyklі іstorychnykh detektyvіv pro slіdchoho Krystіana Abelia avtor sprobuvav poiednaty zakhoplyvu Fabulu z elementamy mіstyky, nuaru і liubovno-sentymentalʹnoho romanu z etnohraFіchnymy ta kraieznavchymy narysamy Skhіdnoho Pomor’ia. Ĭoho holovnyĭ heroĭ — pronyklyvyĭ іntelіhentnyĭ polіtseĭsʹkyĭ, liudyna shyrokoho rozumovoho kruhozoru. Vіn pomіchaie rechі, nevydymі dlia іnshykh, і zavziato dobyvaietʹsia іstyny. ...30-tі roky KhKh stolіttia, Skhіdna Prussіia. U Kvіdzynі skoieno serіiu zhorstokykh vbyvstv monakhіv mіstsevoї obytelі. Khto stoїtʹ za tsym? Rozslіduvannia zlochynіv doruchaiutʹ Krystіanu Abeliu — blyskuchomu slіdchomu, iakyĭ povertaietʹsia іz Dantsіha do rіdnoho mіsta. Krok za krokom vіn nablyzhaietʹsia do rozhadky taiemnytsі, nezvazhaiuchy na te, shcho kolo pіdozriuvanykh dedalі rozshyriuietʹsia, a sam Abelʹ staie mіshenniu dlia vbyvtsі.</t>
  </si>
  <si>
    <t>Bokhus, KshyshtoF</t>
  </si>
  <si>
    <t>Chornyĭ manuskrypt</t>
  </si>
  <si>
    <t>Покарають усіх. А найбільше — невинних.&amp;lt_br&amp;gt_ &amp;lt_br&amp;gt_ Лора багато разів була підсудною. Її вважають небезпечною та неадекватною. А вона повсякчас бачить перед собою світло фар та обличчя материного коханця... Чому вона досі пам’ятає це?&amp;lt_br&amp;gt_ Міріам стала свідком того, як Лора покидала місце злочину зі слідами крові на одязі. Проте життя навчило Міріам не довіряти побаченому. Бо інколи людина просто опиняється не в тому місці не в той час. Як її мертва подруга...&amp;lt_br&amp;gt_ Карла й досі не оговталася від жорстокого вбивства племінника. Вона переконана: на зло здатен кожен. І ладна на все, аби довести цю істину.&amp;lt_br&amp;gt_ Три жінки. Один убивця.</t>
  </si>
  <si>
    <t>They will punish everyone. And most of all-innocent people.&amp;lt_br&amp;gt_ &amp;lt_br&amp;gt_ Laura has been a defendant many times. It is considered dangerous and inadequate. And she always sees the headlights in front of her and the face of her mother's lover... Why did she still remember that?&amp;lt_br&amp;gt_ Miriam witnessed Laura leave the crime scene with traces of blood on her clothes. However, life had taught Miriam not to trust what she saw. Because sometimes a person just finds himself in the wrong place at the wrong time. Like her dead friend...&amp;lt_br&amp;gt_ Carla still hasn't recovered from the brutal murder of her nephew. She is convinced that everyone is capable of evil. And I will do anything to prove this truth.&amp;lt_br&amp;gt_ Three women. One killer.</t>
  </si>
  <si>
    <t>Pokaraiutʹ usіkh. A naĭbіlʹshe — nevinnikh.&amp;lt_br&amp;gt_ &amp;lt_br&amp;gt_ Lora bagato razіv bula pіdsudnoiu. Її vvazhaiutʹ nebezpechnoiu ta neadekvatnoiu. A vona povsiakchas bachitʹ pered soboiu svіtlo far ta oblichchia materinogo kokhantsia... Chomu vona dosі pam’iataє tse?&amp;lt_br&amp;gt_ Mіrіam stala svіdkom togo, iak Lora pokidala mіstse zlochinu zі slіdami krovі na odiazі. Prote zhittia navchilo Mіrіam ne dovіriati pobachenomu. Bo іnkoli liudina prosto opiniaєtʹsia ne v tomu mіstsі ne v toĭ chas. IAk її mertva podruga...&amp;lt_br&amp;gt_ Karla ĭ dosі ne ogovtalasia vіd zhorstokogo vbivstva plemіnnika. Vona perekonana: na zlo zdaten kozhen. І ladna na vse, abi dovesti tsiu іstinu.&amp;lt_br&amp;gt_ Tri zhіnki. Odin ubivtsia.</t>
  </si>
  <si>
    <t>Дейв, Лора</t>
  </si>
  <si>
    <t>Останнє, що він мені сказав</t>
  </si>
  <si>
    <t>Історія, яка підкорила серця понад 2 000 000 читачів. Жінка, що шукає правду про зникнення свого чоловіка… за будь-яку ціну. Перед зникненням Оуен Майклз передає своїй коханій дружині, з якою прожив лише рік, записку. Лише два слова: «Захисти її». І Ханна, попри страх і розгубленість, точно знає, про кого йдеться: про шістнадцятирічну Оуенову доньку, Бейлі. Бейлі, яка рано втратила матір за трагічних обставин. Бейлі, яка вперто не хоче мати нічого спільного з мачухою. Всі намагання дозвонитися до Оуена закінчуються нічим, його боса заарештовують за шахрайство, ним цікавляться федеральний маршал та агенти ФБР… Ханна швидко розуміє, що її чоловік — не той, за кого себе видавав. А Бейлі може виявитися ключем до цієї таємниці. Ханна й Бейлі вирушають на пошуки правди. Але, збираючи воєдино фрагменти його минулого, вони будують власне майбутнє, якого жодна з них не могла собі уявити. Чому варто придбати: Бадьорий темп оповіді, карколомні сюжетні повороти й водночас яскрава сімейна драма — це все про «Останнє, що він мені сказав». А фінал… але цссс, жодних спойлерів! Незабаром екранізація від Apple TV+ Вибір книжкового клубу Різ Візерспун Книжка року 2021 за версією Goodreads у категорії Mystery &amp; Thriller</t>
  </si>
  <si>
    <t>Dave, Laura</t>
  </si>
  <si>
    <t>The last thing he said to me</t>
  </si>
  <si>
    <t>A story that won the hearts of more than 2,000,000 readers. A woman looking for the truth about her husband's disappearance... at all costs. Before his disappearance, Owen Michaels gives his beloved wife, with whom he lived for only a year, a note. Just two words:&amp;quot_protect her.&amp;quot_ And Hannah, despite her fear and confusion, knows exactly who she's talking about: Owen's sixteen-year-old daughter, Bailey. Bailey, who lost her mother early in tragic circumstances. Bailey, who stubbornly wants nothing to do with her stepmother. All attempts to reach Owen end in nothing, his boss is arrested for fraud, a federal marshal and FBI agents are interested in him.Hannah quickly realizes that her husband is not who he claimed to be. And Bailey may be the key to this mystery. Hannah and Bailey go in search of the truth. But by putting together fragments of his past, they build their own future, which neither of them could have imagined. Why you should buy it: the brisk pace of the narrative, stunning plot twists and at the same time a bright family drama — it's all about &amp;quot_the last thing he told me&amp;quot_. And the finale... but Shhh, no spoilers! Coming Soon film adaptation from Apple TV+ Book Club choice Reese Witherspoon Book of the year 2021 according to Goodreads in the Mystery &amp;amp_amp_ Thriller category</t>
  </si>
  <si>
    <t>http://sentrumbookstore.com/upload/iblock/44e/keonizgtpuh1w92bkgjs4agjfyb921k7/9789661545990.jpg</t>
  </si>
  <si>
    <t>978-966-1545-99-0</t>
  </si>
  <si>
    <t>Іstorіia, iaka pіdkoryla sertsia ponad 2 000 000 chytachіv. Zhіnka, shcho shukaie pravdu pro znyknennia svoho cholovіka… za budʹ-iaku tsіnu. Pered znyknenniam Ouen Maĭklz peredaie svoїĭ kokhanіĭ druzhynі, z iakoiu prozhyv lyshe rіk, zapysku. Lyshe dva slova: «Zakhysty її». І Khanna, popry strakh і rozhublenіstʹ, tochno znaie, pro koho ĭdetʹsia: pro shіstnadtsiatyrіchnu Ouenovu donʹku, Beĭlі. Beĭlі, iaka rano vtratyla matіr za trahіchnykh obstavyn. Beĭlі, iaka vperto ne khoche maty nіchoho spіlʹnoho z machukhoiu. Vsі namahannia dozvonytysia do Ouena zakіnchuiutʹsia nіchym, ĭoho bosa zaareshtovuiutʹ za shakhraĭstvo, nym tsіkavliatʹsia Federalʹnyĭ marshal ta ahenty FBR… Khanna shvydko rozumіie, shcho її cholovіk — ne toĭ, za koho sebe vydavav. A Beĭlі mozhe vyiavytysia kliuchem do tsіieї taiemnytsі. Khanna ĭ Beĭlі vyrushaiutʹ na poshuky pravdy. Ale, zbyraiuchy voiedyno Frahmenty ĭoho mynuloho, vony buduiutʹ vlasne maĭbutnie, iakoho zhodna z nykh ne mohla sobі uiavyty. Chomu varto prydbaty: Badʹoryĭ temp opovіdі, karkolomnі siuzhetnі povoroty ĭ vodnochas iaskrava sіmeĭna drama — tse vse pro «Ostannie, shcho vіn menі skazav». A Fіnal… ale tssss, zhodnykh spoĭlerіv! Nezabarom ekranіzatsіia vіd Apple TV+ Vybіr knyzhkovoho klubu Rіz Vіzerspun Knyzhka roku 2021 za versіieiu Goodreads u katehorії Mystery &amp; Thriller</t>
  </si>
  <si>
    <t>Deĭv, Lora</t>
  </si>
  <si>
    <t>Ostannie, shcho vіn menі skazav</t>
  </si>
  <si>
    <t>The main character of Don DeLillo's new novel, billionaire Ross Lockhart, is the main investor in a remote and mysterious settlement where death is exquisitely controlled and bodies are preserved until future times. His wife Artis's health is rapidly declining. Ross ' son Jeff joins Ross and Artis in the settlement to say goodbye to her when her body fails. Ross also feels a deep need to enter another dimension and wake up in a new world. Instead, his son wants to live and experience &amp;quot_the hodgepodge of Wonders of our time here on Earth.&amp;quot_ A wonderful, heartfelt novel by one of the greatest writers of our time. &amp;quot_Zero K&amp;quot_ is a true ode to language and humanity, a reflection on death and the embrace of life.</t>
  </si>
  <si>
    <t>Ця книга — історія фантастичного успіху, невдач, любові, зради і шпигунства — побачила світ 2012 року і практично відразу була переведена багатьма європейськими мовами. Завдяки їй Джессі Келлерман остаточно закріпив за собою репутацію одного з найбільш парадоксальних насмішників у сучасній літературі. &amp;lt_br&amp;gt_ &amp;lt_br&amp;gt_ «Чтиво» — химерна, часом майже абсурдна, але чудово вигадана історія, в якій обіграні практично всі штампи, що використовуються авторами популярних трилерів і кримінальних романів. Тільки великий письменник міг змусити все це по-справжньому добре працювати. У цьому романі Келлерман скористався історією свого власного фантастичного літературного успіху і неабияк потішився, зігравши на контрасті між життям звичайного літератора і професійного шпигуна. Але справжня суть «чтива» захована набагато глибше.</t>
  </si>
  <si>
    <t>This book — a story of fantastic success, failure, love, betrayal and espionage-was published in 2012 and was almost immediately translated into many European languages. Thanks to her, Jesse Kellerman finally cemented his reputation as one of the most paradoxical scoffers in modern literature. &amp;lt_br&amp;gt_ &amp;lt_br&amp;gt_ &amp;quot_Reading material&amp;quot_ is a bizarre, sometimes almost absurd, but wonderfully fictional story, in which almost all the cliches used by the authors of popular thrillers and crime novels are played out. Only a great writer could make it all work really well. In this novel, Kellerman took advantage of the story of his own fantastic literary success and enjoyed playing on the contrast between the life of an ordinary writer and a professional spy. But the true essence of&amp;quot_ reading material &amp;quot_ is hidden much deeper.</t>
  </si>
  <si>
    <t>TSia kniga — іstorіia fantastichnogo uspіkhu, nevdach, liubovі, zradi і shpigunstva — pobachila svіt 2012 roku і praktichno vіdrazu bula perevedena bagatʹma єvropeĭsʹkimi movami. Zavdiaki їĭ Dzhessі Kellerman ostatochno zakrіpiv za soboiu reputatsіiu odnogo z naĭbіlʹsh paradoksalʹnikh nasmіshnikіv u suchasnіĭ lіteraturі. &amp;lt_br&amp;gt_ &amp;lt_br&amp;gt_ «Chtivo» — khimerna, chasom maĭzhe absurdna, ale chudovo vigadana іstorіia, v iakіĭ obіgranі praktichno vsі shtampi, shcho vikoristovuiutʹsia avtorami populiarnikh trilerіv і krimіnalʹnikh romanіv. Tіlʹki velikiĭ pisʹmennik mіg zmusiti vse tse po-spravzhnʹomu dobre pratsiuvati. U tsʹomu romanі Kellerman skoristavsia іstorієiu svogo vlasnogo fantastichnogo lіteraturnogo uspіkhu і neabiiak potіshivsia, zіgravshi na kontrastі mіzh zhittiam zvichaĭnogo lіteratora і profesіĭnogo shpiguna. Ale spravzhnia sutʹ «chtiva» zakhovana nabagato glibshe.</t>
  </si>
  <si>
    <t>Коли на кону постає питання війни і миру, найважливішою постаттю в його розв’язанні стає людина, яка, демонструючи мужність і відвагу, бере на себе всю відповідальність за здолання ворога. Завдяки особистим рисам характеру та дер-жавницькому масштабу мислення така людина спроможна вести за собою тисячі і мільйони. Лідер у часи війни не лише сам твердо вірить у перемогу, а й надихає такою впевненістю своїх воїнів та прихильників.&amp;lt_br&amp;gt_ На прикладі видатних воєначальників і політичних діячів XVIII–XX століть — Наполеона Бонапарта, Гораціо Нельсона, сера Вінстона Черчилля, Шарля де Ґолля, Джорджа Маршалла, Дуайта Ейзенхауера, Марґарет Тетчер — відомий британ-ський історик у захопливій формі досліджує феномен лідерства, знайомлячи нас із маловідомими чи зовсім не відомими фактами з життя цих історичних поста-тей та їхнім розумінням лідерства. Водночас автор аналізує, чим відрізняються від них такі кровожерливі лідери-тирани, як Гітлер і Сталін, як їм завдяки підступу, обману й маніакальним ідеям вдавалося вести за собою народи своїх країн.&amp;lt_br&amp;gt_ Для широкого кола читачів.</t>
  </si>
  <si>
    <t>When the question of war and peace is at stake, the most important figure in its solution is the person who, demonstrating courage and bravery, takes full responsibility for defeating the enemy. Due to personal character traits and the state scale of thinking, such a person is able to lead thousands and millions. The leader in times of war not only firmly believes in victory, but also inspires his soldiers and supporters with such confidence.&amp;lt_br&amp;gt_ Using the example of prominent military leaders and politicians of the XVIII–XX centuries — Napoleon Bonaparte, Horatio Nelson, Sir Winston Churchill, Charles de Gaulle, George Marshall, Dwight D. Eisenhower, Margaret Thatcher — the famous British historian explores the phenomenon of leadership in a fascinating way, introducing us to little-known or completely unknown facts from the life of these historical posts and their understanding of leadership. At the same time, the author analyzes how such bloodthirsty tyrant leaders as Hitler and Stalin differ from them, how they managed to lead the peoples of their countries through trickery, deception and maniacal ideas.&amp;lt_br&amp;gt_ For a wide range of readers.</t>
  </si>
  <si>
    <t>Koli na konu postaє pitannia vіĭni і miru, naĭvazhlivіshoiu postattiu v ĭogo rozv’iazannі staє liudina, iaka, demonstruiuchi muzhnіstʹ і vіdvagu, bere na sebe vsiu vіdpovіdalʹnіstʹ za zdolannia voroga. Zavdiaki osobistim risam kharakteru ta der-zhavnitsʹkomu masshtabu mislennia taka liudina spromozhna vesti za soboiu tisiachі і mіlʹĭoni. Lіder u chasi vіĭni ne lishe sam tverdo vіritʹ u peremogu, a ĭ nadikhaє takoiu vpevnenіstiu svoїkh voїnіv ta prikhilʹnikіv.&amp;lt_br&amp;gt_ Na prikladі vidatnikh voєnachalʹnikіv і polіtichnikh dіiachіv XVIII–XX stolіtʹ — Napoleona Bonaparta, Goratsіo Nelʹsona, sera Vіnstona Cherchillia, Sharlia de Ґollia, Dzhordzha Marshalla, Duaĭta Eĭzenkhauera, Marґaret Tetcher — vіdomiĭ britan-sʹkiĭ іstorik u zakhoplivіĭ formі doslіdzhuє fenomen lіderstva, znaĭomliachi nas іz malovіdomimi chi zovsіm ne vіdomimi faktami z zhittia tsikh іstorichnikh posta-teĭ ta їkhnіm rozumіnniam lіderstva. Vodnochas avtor analіzuє, chim vіdrіzniaiutʹsia vіd nikh takі krovozherlivі lіderi-tirani, iak Gіtler і Stalіn, iak їm zavdiaki pіdstupu, obmanu ĭ manіakalʹnim іdeiam vdavalosia vesti za soboiu narodi svoїkh kraїn.&amp;lt_br&amp;gt_ Dlia shirokogo kola chitachіv.</t>
  </si>
  <si>
    <t>Біллі Саммерс завжди влучає в ціль. Він — найманий убивця і ветеран іракської війни. Смертоносний снайпер, що завжди у грі. Його переконання дозволяють убивати лише дійсно поганих людей. Але Біллі вирішує зав’язати. Лишилось останнє замовлення, останній влучний постріл. Проте замовник не квапиться з оплатою. Навпаки: люди замовника починають полювання на самого Біллі. І мішенню для ще одного, тепер уже дійсно останнього пострілу може стати він, снайпер...&amp;lt_br&amp;gt_ &amp;lt_br&amp;gt_ Про автора:&amp;lt_br&amp;gt_ Стівен Кінг — шалено популярний американський письменник, який може похизуватися тим, що майже кожен його твір стає літературною сенсацією та стовідсотковим бестселером. За майже 50 років творчої діяльності Кінга світ побачило безліч романів, наклади яких давно перетнули межу в третину мільярда примірників. Він володар численних престижних літературних нагород і має чималу армію шанувальників, яка щодня поповнюється.</t>
  </si>
  <si>
    <t>Billy Summers always hits the nail on the head. He is an assassin and a veteran of the Iraq War. A deadly sniper that is always in the game. His beliefs only allow you to kill really bad people. But Billy decides to quit. There is still the last order, the last well-aimed shot. However, the customer is in no hurry to pay. On the contrary: the customer's people start hunting Billy himself. And the target for another, now really the last shot can be him, the sniper...&amp;lt_br&amp;gt_ &amp;lt_br&amp;gt_ About the author:&amp;lt_br&amp;gt_ Stephen King is an insanely popular American writer who boasts that almost every work of his becomes a literary sensation and one hundred percent bestseller. For almost 50 years of King's creative activity, many novels have been published, the circulation of which has long crossed the line of a third of a billion copies. He is the owner of numerous prestigious literary awards and has a considerable army of fans, which is replenished daily.</t>
  </si>
  <si>
    <t>Bіllі Sammers zavzhdi vluchaє v tsіlʹ. Vіn — naĭmaniĭ ubivtsia і veteran іraksʹkoї vіĭni. Smertonosniĭ snaĭper, shcho zavzhdi u grі. Ĭogo perekonannia dozvoliaiutʹ ubivati lishe dіĭsno poganikh liudeĭ. Ale Bіllі virіshuє zav’iazati. Lishilosʹ ostannє zamovlennia, ostannіĭ vluchniĭ postrіl. Prote zamovnik ne kvapitʹsia z oplatoiu. Navpaki: liudi zamovnika pochinaiutʹ poliuvannia na samogo Bіllі. І mіshenniu dlia shche odnogo, teper uzhe dіĭsno ostannʹogo postrіlu mozhe stati vіn, snaĭper...&amp;lt_br&amp;gt_ &amp;lt_br&amp;gt_ Pro avtora:&amp;lt_br&amp;gt_ Stіven Kіng — shaleno populiarniĭ amerikansʹkiĭ pisʹmennik, iakiĭ mozhe pokhizuvatisia tim, shcho maĭzhe kozhen ĭogo tvіr staє lіteraturnoiu sensatsієiu ta stovіdsotkovim bestselerom. Za maĭzhe 50 rokіv tvorchoї dіialʹnostі Kіnga svіt pobachilo bezlіch romanіv, nakladi iakikh davno peretnuli mezhu v tretinu mіlʹiarda primіrnikіv. Vіn volodar chislennikh prestizhnikh lіteraturnikh nagorod і maє chimalu armіiu shanuvalʹnikіv, iaka shchodnia popovniuєtʹsia.</t>
  </si>
  <si>
    <t>In the life of successful writer Paul Sheldon, there was only one woman he truly hated — the heroine of his melodramatic adventure novels, Misery Chastain. Having finally &amp;quot_killed&amp;quot_ misery and well celebrated the beginning of a new stage of creativity, the writer gets into a car accident on a remote road. After waking up in the home of former nurse Annie Wilkes, his &amp;quot_most ardent admirer&amp;quot_, a mad maniac killer, Paul Sheldon will understand what real hatred, pain and horror are and what price the author must pay for his creation.</t>
  </si>
  <si>
    <t>Осінь 1916 року. Третій рік триває Велика війна. Платон Чечель, колишній поліцейський, мобілізований на військову службу. Але це при-&amp;lt_br&amp;gt_ &amp;lt_br&amp;gt_ криття: він виконує неофіційні завдання командування, розкриває військові злочини в тилу. Доля заносить Чечеля до провінційного Чернігова,де він, окрім іншого, мусить залагодити делікатну приватну справу. Треба&amp;lt_br&amp;gt_ &amp;lt_br&amp;gt_ передати злочинцям велику суму грошей в обмін на докази причетності Юлії, доньки місцевої поміщиці, до вбивства коханця-мільйонера. Чечель мимоволі втручається в сферу інтересів кримінального та політичного підпілля, і це призводить до ланцюга жорстоких убивств. Платон теж ледве уникає смерті. А тут іще Юлія безслідно зникає з монастиря, до якого подалася каятися в гріхах…</t>
  </si>
  <si>
    <t>Autumn of 1916. This is the third year of the Great War. Platon Chechel, a former police officer, conscripted for military service. But this is when-&amp;lt_br&amp;gt_ &amp;lt_br&amp;gt_ cover-up: he performs unofficial command tasks, solves war crimes in the rear. Fate brings Chechel to provincial Chernihiv,where, among other things, he must settle a delicate private matter. Must&amp;lt_br&amp;gt_ &amp;lt_br&amp;gt_ transfer a large sum of money to criminals in exchange for evidence of the involvement of Yulia, the daughter of a local landowner, in the murder of a millionaire lover. Chechel unwittingly interferes in the sphere of interests of the criminal and political underground, and this leads to a chain of brutal murders. Plato also barely escapes death. And then Julia disappears without a trace from the monastery, to which she went to repent of her sins…</t>
  </si>
  <si>
    <t>Osіnʹ 1916 roku. Tretіĭ rіk trivaє Velika vіĭna. Platon Chechelʹ, kolishnіĭ polіtseĭsʹkiĭ, mobіlіzovaniĭ na vіĭsʹkovu sluzhbu. Ale tse pri-&amp;lt_br&amp;gt_ &amp;lt_br&amp;gt_ krittia: vіn vikonuє neofіtsіĭnі zavdannia komanduvannia, rozkrivaє vіĭsʹkovі zlochini v tilu. Dolia zanositʹ Chechelia do provіntsіĭnogo Chernіgova,de vіn, okrіm іnshogo, musitʹ zalagoditi delіkatnu privatnu spravu. Treba&amp;lt_br&amp;gt_ &amp;lt_br&amp;gt_ peredati zlochintsiam veliku sumu grosheĭ v obmіn na dokazi prichetnostі IUlії, donʹki mіstsevoї pomіshchitsі, do vbivstva kokhantsia-mіlʹĭonera. Chechelʹ mimovolі vtruchaєtʹsia v sferu іnteresіv krimіnalʹnogo ta polіtichnogo pіdpіllia, і tse prizvoditʹ do lantsiuga zhorstokikh ubivstv. Platon tezh ledve unikaє smertі. A tut іshche IUlіia bezslіdno znikaє z monastiria, do iakogo podalasia kaiatisia v grіkhakh…</t>
  </si>
  <si>
    <t>МакДоннелл, Кейм</t>
  </si>
  <si>
    <t>Дублінська трилогія. Книга 1: Людина з одним із тих облич</t>
  </si>
  <si>
    <t>Коли його намагалися вбити вперше, це був нещасливий випадок. Проте друга спроба скидається на цілком спланований замах. Пол Малкрон, дотримуючись дивних вимог бабциного заповіту, працює волонтером у госпісі, розраджуючи немічних бабусь і дідусів. Проте звичайна лікарня виявляється найнебезпечнішим місцем у Дубліні. Відтак Пол змушений тікати. Він не має до кого звернутися по допомогу, окрім медсестри, яка читає забагато детективних романів, та підстаркуватого копа, схильного до насильства. Спільними зусиллями вони мають розкрити один із найгучніших злочинів в історії Ірландії. Або… вони самі увійдуть в історію.</t>
  </si>
  <si>
    <t>Дублінська трилогія</t>
  </si>
  <si>
    <t>McDonnell, Kame</t>
  </si>
  <si>
    <t>The Dublin trilogy. Book 1: the man with one of those faces</t>
  </si>
  <si>
    <t>The first time they tried to kill him, it was an accident. However, the second attempt looks like a well-planned attempt. Paul Mulcron, following the strange demands of his grandmother's will, works as a volunteer in a hospice, comforting infirm grandparents. However, a regular hospital turns out to be the most dangerous place in Dublin. So Paul is forced to run away. He has no one to turn to for help but a nurse who reads too many detective novels, and an elderly cop who is prone to violence. Together, they must solve one of the most high-profile crimes in the history of Ireland. Or вони they'll go down in history themselves.</t>
  </si>
  <si>
    <t>http://sentrumbookstore.com/upload/iblock/c81/mp1gq9t1r5ujl63k2q10za7t64qyzjof/9786175481394.jpg</t>
  </si>
  <si>
    <t>978-617-548-139-4</t>
  </si>
  <si>
    <t>Koly ĭoho namahalysia vbyty vpershe, tse buv neshchaslyvyĭ vypadok. Prote druha sproba skydaietʹsia na tsіlkom splanovanyĭ zamakh. Pol Malkron, dotrymuiuchysʹ dyvnykh vymoh babtsynoho zapovіtu, pratsiuie volonterom u hospіsі, rozradzhuiuchy nemіchnykh babusʹ і dіdusіv. Prote zvychaĭna lіkarnia vyiavliaietʹsia naĭnebezpechnіshym mіstsem u Dublіnі. Vіdtak Pol zmushenyĭ tіkaty. Vіn ne maie do koho zvernutysia po dopomohu, okrіm medsestry, iaka chytaie zabahato detektyvnykh romanіv, ta pіdstarkuvatoho kopa, skhylʹnoho do nasylʹstva. Spіlʹnymy zusylliamy vony maiutʹ rozkryty odyn іz naĭhuchnіshykh zlochynіv v іstorії Іrlandії. Abo… vony samі uvіĭdutʹ v іstorіiu.</t>
  </si>
  <si>
    <t>MakDonnell, Keĭm</t>
  </si>
  <si>
    <t>Dublіnsʹka trylohіia. Knyha 1: Liudyna z odnym іz tykh oblych</t>
  </si>
  <si>
    <t>Маррс, Джон</t>
  </si>
  <si>
    <t>Добра самарянка</t>
  </si>
  <si>
    <t>Якщо ви перебуваєте в тяжкій депресії і вважаєте, що самогубство — найкращий спосіб виправити ситуацію, у жодному разі не телефонуйте Лорі! У телефонній слухавці ви почуєте привітний жіночий голос. Але чи можна йому довіряти? Лора працює волонтером на лінії довіри «У кінці тунелю» — і її мета не в тому, щоб підтримати вас і допомогти подолати життєві проблеми, і навіть не в тому, щоб змусити вас подумати про інші можливості. Її найпалкіше бажання — щоб ви вбили себе. І Лора добре виконує свою роботу. Але тепер хтось полює на неї — Раян, чий світ руйнується, коли його вагітна дружина позбавляє себе життя, тримаючи за руку незнайомця. Хто цей чоловік, і чому вони вирішили померти разом? Зловісна правда відкривається Раяну, але він і гадки не має, до яких відчайдушних вчинків може вдатися Лора... Тому що найкраще у тому, щоби бути доброю самарянкою, — це те, що вбивство може залишитися безкарним.</t>
  </si>
  <si>
    <t>Marrs, John</t>
  </si>
  <si>
    <t>Good Samaritan</t>
  </si>
  <si>
    <t>If you are severely depressed and think that suicide is the best way to fix the situation, do not call Lori in any case! You will hear a friendly female voice on the phone. But can you trust him? Laura works as a volunteer on the trust line &amp;quot_at the end of the tunnel&amp;quot_ — and her goal is not to support you and help you overcome life's challenges, or even to make you think about other possibilities. Her most ardent desire is for you to kill yourself. And Laura is doing a good job. But now someone is hunting her — Ryan, whose world collapses when his pregnant wife takes her own life by holding a stranger's hand. Who is this man, and why did they decide to die together? The sinister truth is revealed to Ryan, but he has no idea what desperate actions Laura might resort to... Because the best thing about being a good Samaritan woman is that murder can go unpunished.</t>
  </si>
  <si>
    <t>http://sentrumbookstore.com/upload/iblock/3ed/5cfytlbp3n82k1v9dor1vm8lrswqqh5e/9786175481295.jpg</t>
  </si>
  <si>
    <t>978-617-548-129-5</t>
  </si>
  <si>
    <t>IAkshcho vy perebuvaiete v tiazhkіĭ depresії і vvazhaiete, shcho samohubstvo — naĭkrashchyĭ sposіb vypravyty sytuatsіiu, u zhodnomu razі ne teleFonuĭte Lorі! U teleFonnіĭ slukhavtsі vy pochuiete pryvіtnyĭ zhіnochyĭ holos. Ale chy mozhna ĭomu dovіriaty? Lora pratsiuie volonterom na lіnії dovіry «U kіntsі tuneliu» — і її meta ne v tomu, shchob pіdtrymaty vas і dopomohty podolaty zhyttievі problemy, і navіtʹ ne v tomu, shchob zmusyty vas podumaty pro іnshі mozhlyvostі. Ïї naĭpalkіshe bazhannia — shchob vy vbyly sebe. І Lora dobre vykonuie svoiu robotu. Ale teper khtosʹ poliuie na neї — Raian, chyĭ svіt ruĭnuietʹsia, koly ĭoho vahіtna druzhyna pozbavliaie sebe zhyttia, trymaiuchy za ruku neznaĭomtsia. Khto tseĭ cholovіk, і chomu vony vyrіshyly pomerty razom? Zlovіsna pravda vіdkryvaietʹsia Raianu, ale vіn і hadky ne maie, do iakykh vіdchaĭdushnykh vchynkіv mozhe vdatysia Lora... Tomu shcho naĭkrashche u tomu, shchoby buty dobroiu samariankoiu, — tse te, shcho vbyvstvo mozhe zalyshytysia bezkarnym.</t>
  </si>
  <si>
    <t>Marrs, Dzhon</t>
  </si>
  <si>
    <t>Dobra samarianka</t>
  </si>
  <si>
    <t>Дев’ять незнайомців (тверда обкладинка)</t>
  </si>
  <si>
    <t>Від авторки романів 'Велика маленька брехна' і 'Таємниця мого чоловіка'. Загалом книг авторки продано понад 14 мільйонів примірників! Романи Ліян Моріарті на цей момент перекладено більш ніж 40 мовами! Чи можуть десять днів, проведених на оздоровчому курорті, повністю змінити вас назавжди? Героям захопливого роману Ліян Моріарті невдовзі випаде нагода про це дізнатися… Дев'ятеро людей зустрічаються на оздоровчому курорті, відірваному від світу. Хтось приїхав сюди, щоб позбутися зайвої ваги, хтось би перезавантажитися, а дехто опинився тут із причин, у яких не хоче зізнатися навіть собі. Оточені розкішшю й турботою, занурені в медитації та самоусвідомлення, ці люди розуміють, що для втілення своїх задумів їм, можливо, доведеться докладати певних зусиль. Але жоден із них не міг навіть уявити, наскільки непростими можуть виявитися десять днів перебування в цьому місці. Франсез Велті, колись успішна авторка любовних романів, прибуває до 'Оселі бузжерності', щоб підлікувати хвору спину, розбите серце і особливо дошкульний поріз від паперу. Інші гості одразу викликають у неї жвавий інтерес. Судячи з вигляду більшості з них, на оздоровчому курорті їм робити нічого. Але найбільше її інтригує дивна й водночас харизматична власниця 'Оселі безжурності'. Чи може ця жінка справді мати відповіді на запитання Франсез - запитання, над якими письменниця раніше навіть не замислювалась? І як краще вчинити Франсез: відкинути геть сумніви й зануритися в дивну атмосферу 'Оселі безжурності', чи втікати звідси, доки є можливість? Мине зовсім небагато часу, і кожен гість 'Оселі безжурності' постане перед таким самим вибором. Роман 'Дев'ять незнайомців' Ліян Моріарті поєднує всі особливості творців цієї авторки, за які в них закохується кожен, хто цінує захопливу, розумну, дотепну художню літературу, що змушує сміятися й журитися, і вкотре доводить неабиякий хист письменниці.</t>
  </si>
  <si>
    <t xml:space="preserve">Nine strangers (hardcover) </t>
  </si>
  <si>
    <t>From the author of the novels &amp;quot_Big Little Lies&amp;quot_ and &amp;quot_my husband's secret&amp;quot_. In total, the author's books have sold more than 14 million copies! Lianne Moriarty's novels have so far been translated into more than 40 languages! Can ten days spent at a health resort completely change you forever? The characters of Lianne Moriarty's fascinating novel will soon have the opportunity to find out about it Дев'ят nine people meet at a health resort cut off from the world. Someone came here to get rid of excess weight, someone would reboot, and some ended up here for reasons that they don't even want to admit to themselves. Surrounded by luxury and care, immersed in meditation and self-awareness, these people understand that they may have to make some effort to realize their ideas. But none of them could even imagine how difficult ten days of being in this place could be. Francaise Welty, once a successful romance novelist, arrives at the abode of booziness to heal a bad back, a broken heart, and a particularly painful paper cut. Other guests immediately arouse her keen interest. Judging by the appearance of most of them, they have nothing to do at the health resort. But most of all, she is intrigued by the strange and at the same time charismatic owner of the &amp;quot_House of cheerfulness&amp;quot_. Could this woman really have answers to Francaise's questions - questions that the writer hadn't even thought about before? And what is the best way to do Francaise: put aside doubts and plunge into the strange atmosphere of the &amp;quot_House of cheerfulness&amp;quot_, or run away from here while there is an opportunity? It will take very little time, and every guest of the &amp;quot_House of cheerfulness&amp;quot_ will face the same choice. The novel &amp;quot_Nine strangers&amp;quot_ by Liana Moriarty combines all the features of the creators of this author, for which everyone falls in love with them who appreciates fascinating, intelligent, witty fiction that makes you laugh and lament, and once again proves the outstanding talent of the writer.</t>
  </si>
  <si>
    <t>http://sentrumbookstore.com/upload/iblock/b41/aswcftodwnxfaflmwevh4mv99sdgsd1w/9789669487650.jpg</t>
  </si>
  <si>
    <t>978-966-948-765-0</t>
  </si>
  <si>
    <t>Vіd avtorki romanіv 'Velika malenʹka brekhna' і 'Taєmnitsia mogo cholovіka'. Zagalom knig avtorki prodano ponad 14 mіlʹĭonіv primіrnikіv! Romani Lіian Morіartі na tseĭ moment perekladeno bіlʹsh nіzh 40 movami! Chi mozhutʹ desiatʹ dnіv, provedenikh na ozdorovchomu kurortі, povnіstiu zmіniti vas nazavzhdi? Geroiam zakhoplivogo romanu Lіian Morіartі nevdovzі vipade nagoda pro tse dіznatisia… Dev'iatero liudeĭ zustrіchaiutʹsia na ozdorovchomu kurortі, vіdіrvanomu vіd svіtu. Khtosʹ priїkhav siudi, shchob pozbutisia zaĭvoї vagi, khtosʹ bi perezavantazhitisia, a dekhto opinivsia tut іz prichin, u iakikh ne khoche zіznatisia navіtʹ sobі. Otochenі rozkіshshiu ĭ turbotoiu, zanurenі v meditatsії ta samousvіdomlennia, tsі liudi rozumіiutʹ, shcho dlia vtіlennia svoїkh zadumіv їm, mozhlivo, dovedetʹsia dokladati pevnikh zusilʹ. Ale zhoden іz nikh ne mіg navіtʹ uiaviti, naskіlʹki neprostimi mozhutʹ viiavitisia desiatʹ dnіv perebuvannia v tsʹomu mіstsі. Fransez Veltі, kolisʹ uspіshna avtorka liubovnikh romanіv, pribuvaє do 'Oselі buzzhernostі', shchob pіdlіkuvati khvoru spinu, rozbite sertse і osoblivo doshkulʹniĭ porіz vіd paperu. Іnshі gostі odrazu viklikaiutʹ u neї zhvaviĭ іnteres. Sudiachi z vigliadu bіlʹshostі z nikh, na ozdorovchomu kurortі їm robiti nіchogo. Ale naĭbіlʹshe її іntriguє divna ĭ vodnochas kharizmatichna vlasnitsia 'Oselі bezzhurnostі'. Chi mozhe tsia zhіnka spravdі mati vіdpovіdі na zapitannia Fransez - zapitannia, nad iakimi pisʹmennitsia ranіshe navіtʹ ne zamisliuvalasʹ? І iak krashche vchiniti Fransez: vіdkinuti getʹ sumnіvi ĭ zanuritisia v divnu atmosferu 'Oselі bezzhurnostі', chi vtіkati zvіdsi, doki є mozhlivіstʹ? Mine zovsіm nebagato chasu, і kozhen gіstʹ 'Oselі bezzhurnostі' postane pered takim samim viborom. Roman 'Dev'iatʹ neznaĭomtsіv' Lіian Morіartі poєdnuє vsі osoblivostі tvortsіv tsієї avtorki, za iakі v nikh zakokhuєtʹsia kozhen, khto tsіnuє zakhoplivu, rozumnu, dotepnu khudozhniu lіteraturu, shcho zmushuє smіiatisia ĭ zhuritisia, і vkotre dovoditʹ neabiiakiĭ khist pisʹmennitsі.</t>
  </si>
  <si>
    <t xml:space="preserve">Dev’iatʹ neznaĭomtsіv (tverda obkladinka) </t>
  </si>
  <si>
    <t>Несбьо, Ю.</t>
  </si>
  <si>
    <t>Королівство</t>
  </si>
  <si>
    <t>'Королівство' Ю Несбьо - живий і переконливий нарис побуту та вдачі мешканців норвезької глибинки з елементами психологічної драми. Рой Опгард звинувачує себе в нещасті, що трапилося з його молодшим братом Карлом, і не помічає, як через це перетворюється спершу на жертву маніпуляцій, а потім і на злочинця. Карл же настільки травмований своїм минулим, що фактично нездатний відрізнити добро від зла - і легко пробачає це собі, трансформуючи пережите на універсальне виправдання для будь-якої своєї провини. Замахнувшись на проєкт, який має перетворити їхнє рідне село на центр регіонального туризму, чи наведуть брати лад принаймні у своїх життях?</t>
  </si>
  <si>
    <t>Nesbyo, Yu.</t>
  </si>
  <si>
    <t>Kingdom</t>
  </si>
  <si>
    <t>&amp;quot_Kingdom&amp;quot_ by Yu Nesbe is a lively and convincing essay on the life and character of the inhabitants of the Norwegian hinterland with elements of psychological drama. Roy Opgard blames himself for the misfortune that happened to his younger brother Karl, and does not notice how this turns first into a victim of manipulation, and then into a criminal. Karl, on the other hand, is so traumatized by his past that he is virtually unable to distinguish good from evil - and easily forgives this for himself, transforming what he has experienced into a universal excuse for any of his guilt. Having taken a swing at a project that should turn their native village into a regional tourism center, will the brothers restore order at least in their lives?</t>
  </si>
  <si>
    <t>http://sentrumbookstore.com/upload/iblock/1d0/yu5ccfk4zt3p3zuywd0e3dgwvdfg3y74/9789669487872.jpg</t>
  </si>
  <si>
    <t>978-966-948-787-2</t>
  </si>
  <si>
    <t>'Korolіvstvo' IU Nesbʹo - zhyvyĭ і perekonlyvyĭ narys pobutu ta vdachі meshkantsіv norvezʹkoї hlybynky z elementamy psykholohіchnoї dramy. Roĭ Ophard zvynuvachuie sebe v neshchastі, shcho trapylosia z ĭoho molodshym bratom Karlom, і ne pomіchaie, iak cherez tse peretvoriuietʹsia spershu na zhertvu manіpuliatsіĭ, a potіm і na zlochyntsia. Karl zhe nastіlʹky travmovanyĭ svoїm mynulym, shcho Faktychno nezdatnyĭ vіdrіznyty dobro vіd zla - і lehko probachaie tse sobі, transFormuiuchy perezhyte na unіversalʹne vypravdannia dlia budʹ-iakoї svoieї provyny. Zamakhnuvshysʹ na proiekt, iakyĭ maie peretvoryty їkhnie rіdne selo na tsentr rehіonalʹnoho turyzmu, chy navedutʹ braty lad prynaĭmnі u svoїkh zhyttiakh?</t>
  </si>
  <si>
    <t>Nesbʹo, IU.</t>
  </si>
  <si>
    <t>Korolіvstvo</t>
  </si>
  <si>
    <t>Омер, Майк</t>
  </si>
  <si>
    <t>Убивчий вплив</t>
  </si>
  <si>
    <t>Лейтенантка поліції Нью-Йорка Еббі Маллен, як інструктор зі звільнення заручників, щодня має справу з найгіршими сценаріями розвитку подій. Здається, її вже ніщо не може шокувати. Але все змінюється, коли їй несподівано телефонує Іден Флетчер, давня подруга із сумнозвісної секти Вілкокса. Вони не бачилися понад тридцять років, які минули від ночі масової загибелі сектантів у пожежі, коли обидві дівчини дивом вижили. Іден у відчаї: хтось викрав її сина і вимагає викуп у розмірі п’ять мільйонів доларів. Коли Еббі занурюється в справу, вона намагається зрозуміти, чому викрадач вибрав саме Іден. Але Іден відмовляється говорити. Вона мовчить про реліквії їхнього спільного минулого, що зберігає у своєму будинку. Про можливі мотиви викрадача. Про події, що минули відтоді, як вони з Еббі бачилися востаннє. Коли нарешті Еббі дізнається правду, то усвідомлює, що її минуле залишилося не так далеко позаду, як вона вважала...</t>
  </si>
  <si>
    <t>Лейтенантка Маллен</t>
  </si>
  <si>
    <t>Omer, Mike</t>
  </si>
  <si>
    <t>Killer influence</t>
  </si>
  <si>
    <t>NYPD lieutenant Abby Mullen, as a hostage rescue instructor, deals with the worst-case scenarios on a daily basis. Nothing seems to shock her anymore. But that all changes when she is unexpectedly called by Eden Fletcher, a longtime friend from the infamous Wilcox sect. They had not seen each other for more than thirty years, since the night of the mass death of sectarians in a fire, when both girls miraculously survived. Eden is desperate: someone has kidnapped her son and is demanding a ransom of five million dollars. As Abby delves into the case, she tries to understand why the kidnapper chose Eden. But Eden refuses to talk. She is silent about the relics of their shared past that she keeps in her home. Possible motives of the kidnapper. About the events that had passed since he and Abby had last seen each other. When Abby finally learns the truth, she realizes that her past is not as far behind as she thought...</t>
  </si>
  <si>
    <t>http://sentrumbookstore.com/upload/iblock/1ab/11afbab0tk5y3vkare66n957a8zzniwd/9786175481363.jpg</t>
  </si>
  <si>
    <t>978-617-548-136-3</t>
  </si>
  <si>
    <t>Leĭtenantka polіtsії Nʹiu-Ĭorka Ebbі Mallen, iak іnstruktor zі zvіlʹnennia zaruchnykіv, shchodnia maie spravu z naĭhіrshymy stsenarіiamy rozvytku podіĭ. Zdaietʹsia, її vzhe nіshcho ne mozhe shokuvaty. Ale vse zmіniuietʹsia, koly їĭ nespodіvano teleFonuie Іden Fletcher, davnia podruha іz sumnozvіsnoї sekty Vіlkoksa. Vony ne bachylysia ponad trydtsiatʹ rokіv, iakі mynuly vіd nochі masovoї zahybelі sektantіv u pozhezhі, koly obydvі dіvchyny dyvom vyzhyly. Іden u vіdchaї: khtosʹ vykrav її syna і vymahaie vykup u rozmіrі p’iatʹ mіlʹĭonіv dolarіv. Koly Ebbі zanuriuietʹsia v spravu, vona namahaietʹsia zrozumіty, chomu vykradach vybrav same Іden. Ale Іden vіdmovliaietʹsia hovoryty. Vona movchytʹ pro relіkvії їkhnʹoho spіlʹnoho mynuloho, shcho zberіhaie u svoiemu budynku. Pro mozhlyvі motyvy vykradacha. Pro podії, shcho mynuly vіdtodі, iak vony z Ebbі bachylysia vostannie. Koly nareshtі Ebbі dіznaietʹsia pravdu, to usvіdomliuie, shcho її mynule zalyshylosia ne tak daleko pozadu, iak vona vvazhala...</t>
  </si>
  <si>
    <t>Omer, Maĭk</t>
  </si>
  <si>
    <t>Ubyvchyĭ vplyv</t>
  </si>
  <si>
    <t>Проуз, Ніта</t>
  </si>
  <si>
    <t>Покоївка</t>
  </si>
  <si>
    <t>Найкраща книжка 2022 року у категорії Містика і трилери за версією Goodreads&amp;lt_br&amp;gt_Я _ ваша покоївка. Я стільки всього знаю про вас. Та коли вже на те пішло, то що ви знаєте про мене?&amp;lt_br&amp;gt_Моллі Грей не така, як всі _ вона не розуміє людей навколо і не вписується у соціальні стандарти. Кілька місяців тому померла її улюблена бабуся, тож розраду вона знайшла у роботі покоївки. Їй подобається досконало прибирати кімнати готелю і зникати до приходу гостей.&amp;lt_br&amp;gt_Життя Моллі перевертається у той день, коли в одному з номерів вона знаходить труп постійного клієнта _ багатія Чарльза Блека. Героїня стає першою і головною підозрюваною. Розгадати цю головоломку і підібрати ключі до таємниці доводиться самій Моллі.&amp;lt_br&amp;gt_Покоївка _ це роман, який крім захопливого детективного сюжету, пропонує поглянути глибше на життя людей, які не вписуються у соціальні стандарти. Чи вдасться усім нарешті побачити цю дивну невидиму покоївку? Чи зможе Моллі віднайти правду і довести свою невинність?&amp;lt_br&amp;gt_Про авторку&amp;lt_br&amp;gt_Ніта Проуз_ віцепрезидентка і редакційна директорка компанії Simon &amp;amp_amp_ Schuster в Торонто, Канада. Протягом карєри працювала в кількох видавництвах. Покоївка _ її дебютний роман.&amp;lt_br&amp;gt_Цитати з книжки&amp;lt_br&amp;gt_&amp;lt_br&amp;gt_Коли я одягаю свою форму покоївки, _ але не таку старомодну, у стилі Абатства Даунтон, і не еротичне кліше у стилі Плейбоя, а сліпучо-білу накрохмалену сорочку і обтислуспідницю-олівець (з еластичної тканини, що гарно облягає) _я набуваю цілісності. Коли я вбрана до роботи, то почуваюсявпевненіше, наче знаю, що мені казати та робити, принаймнічастково. А коли я знімаю форму в кінці дня, то почуваюся голою, вразливою і загубленою.&amp;lt_br&amp;gt_Життя _ цікава штука. Сьогодні воно тебе дивує і завтра _ теж. Та це можуть бути два такі різні дива, якдень і ніч, як біле і чорне, як добро і зло. Вчора я знайшла мертвого пана Блека, а сьогодні Родні запросив мене напобачення. Якщо буквально, то ми не підемо на побачення,ми залишимося на побачення, бо воно відбудеться на нашому робочому місці. Та це питання семантики. Головне тут слово _ побачення. Відколи ми з Родні були на побаченні, минуло тридцять сім днів. Терпіння винагороджується, казалаБа. О Ба, ти мала рацію!&amp;lt_br&amp;gt__ Дивний цей світ, Моллі. Ще вчора я хвилювався, що недавні події віднадять гостей і готель спорожніє. А сьогодні вседостоту навпаки. Гостей все більше. Пані приходять гуртом начай, щоби тут просто понишпорити. Наші конференц-зали заброньовані вщерть на місяць вперед. Ніби всі нишпорки-аматори. Вони думають, що можуть запурхнути у готель і розгадати загадкову кончину пана Блека. Подивіться-но на рецепцію.Та вони ледве дають собі раду.&amp;lt_br&amp;gt_&amp;lt_br&amp;gt_Відгуки&amp;lt_br&amp;gt_&amp;lt_br&amp;gt_Мені знадобилося всього кілька рядків, щоб безнадійно закохатися в покоївку Моллі Грей. Бути в голові Моллі _ це все одно, що їсти морозиво в спекотний літній день: смачно та освіжаюче.Саманта Бейлі, авторка бестселера Жінка на краю&amp;lt_br&amp;gt_Усіх, хто коли-небудь відчував себе відділеним від світу, попри всі спроби вписатися в нього, Ніта Проуз благословила головною героїнею роману Покоївка Моллі Грей.Хезер ОНіл, авторка міжнародного бестселера The Lonely Hearts Hotel&amp;lt_br&amp;gt_Покоївка, безсумнівно, залишить любителів таємниць у захваті й зачаруванні, змусивши із нетерпінням чекати на нові книжки Проуз.Карма Браун, авторка бестселера New York Times Рецепт ідеальної дружини</t>
  </si>
  <si>
    <t>Prowse, Nita</t>
  </si>
  <si>
    <t>Maid</t>
  </si>
  <si>
    <t>Best Book of 2022 in the category mysticism and thrillers according to Goodreads&amp;lt_br&amp;gt_I_ Your maid. I know so much about you. But for that matter, what do you know about me?&amp;lt_br&amp;gt_Molly Gray isn't like everyone else _ she doesn't understand the people around her and doesn't fit in with social standards. A few months ago, her beloved grandmother died, so she found solace in working as a maid. She likes to clean the hotel rooms perfectly and disappear before the guests arrive.&amp;lt_br&amp;gt_Molly's life is turned upside down on the day when she finds the body of a regular customer in one of the rooms _ rich man Charles Black. The heroine becomes the first and main suspect. Molly herself has to solve this puzzle and find the keys to the mystery.&amp;lt_br&amp;gt_The maid _ this is a novel that, in addition to a fascinating detective story, offers a deeper look at the lives of people who do not fit into social standards. Will everyone finally be able to see this strange invisible maid? Will Molly be able to find the truth and prove her innocence?&amp;lt_br&amp;gt_About the author&amp;lt_br&amp;gt_Nita Prowse_ Vice President and editorial director of Simon &amp;amp_amp_ Schuster in Toronto, Canada. During her career, she worked in several publishing houses. The maid _ her debut novel.&amp;lt_br&amp;gt_Quotes from the book&amp;lt_br&amp;gt_&amp;lt_br&amp;gt_When I put on my maid uniform, but not the old-fashioned Downton Abbey style, and not the erotic Playboy cliche, but the dazzling white starched shirt and tight pencil skirt (made of stretchy, well-fitting fabric)_ I get wholeness. When I'm dressed for work, I feel more confident, as if I know what to say and do, at least partially. And when I take off my uniform at the end of the day, I feel naked, vulnerable, and lost.&amp;lt_br&amp;gt_Life_ an interesting thing. It surprises you today and tomorrow, too. But it can be two such different miracles as day and night, as white and black, as good and evil. Yesterday I found Mr. Black dead, and today Rodney invited me to see him. Literally, we won't go on a date,we'll stay on a date because it will happen in our workplace. But this is a matter of semantics. The main word here is_ date. It's been thirty-seven days since Rodney and I were on a date. Patience is rewarded, casalaba. Oh, you were right!&amp;lt_br&amp;gt_ This is a strange world, Molly. Just yesterday, I was worried that recent events would discourage guests and the hotel would be empty. And today, the opposite is true. There are more and more guests. Ladies come together to start just rummaging around here. Our conference rooms are booked to capacity for a month in advance. It's like all hustlers are amateurs. They think they can fly into the hotel and solve the mysterious death of Mr. Black. Look at the reception.But they can barely cope.&amp;lt_br&amp;gt_&amp;lt_br&amp;gt_Reviews&amp;lt_br&amp;gt_&amp;lt_br&amp;gt_It only took me a few lines to fall hopelessly in love with Molly Gray's maid. Being in Molly's head _ it's like eating ice cream on a hot summer day: delicious and refreshing.Samantha Bailey, best-selling author of woman on the edge&amp;lt_br&amp;gt_Anyone who has ever felt separated from the world, despite all attempts to fit in, Nita Prowse blessed the main character of the novel Maid Molly Gray.Heather Onil, author of the international bestseller The Lonely Hearts Hotel&amp;lt_br&amp;gt_The maid will undoubtedly leave mystery lovers in awe and fascination, making them look forward to the new prose books.Karma Brown, New York Times bestseller recipe for the perfect wife</t>
  </si>
  <si>
    <t>http://sentrumbookstore.com/upload/iblock/987/kczfipda7i1zzzkol3nxd94wz68jlr3f/9786177965892.jpg</t>
  </si>
  <si>
    <t>978-617-7965-89-2</t>
  </si>
  <si>
    <t>Naĭkrashcha knyzhka 2022 roku u katehorії Mіstyka і trylery za versіieiu Goodreads&amp;lt_br&amp;gt_IA _ vasha pokoїvka. IA stіlʹky vsʹoho znaiu pro vas. Ta koly vzhe na te pіshlo, to shcho vy znaiete pro mene?&amp;lt_br&amp;gt_Mollі Hreĭ ne taka, iak vsі _ vona ne rozumіie liudeĭ navkolo і ne vpysuietʹsia u sotsіalʹnі standarty. Kіlʹka mіsiatsіv tomu pomerla її uliublena babusia, tozh rozradu vona znaĭshla u robotі pokoїvky. Ïĭ podobaietʹsia doskonalo prybyraty kіmnaty hoteliu і znykaty do prykhodu hosteĭ.&amp;lt_br&amp;gt_Zhyttia Mollі perevertaietʹsia u toĭ denʹ, koly v odnomu z nomerіv vona znakhodytʹ trup postіĭnoho klіienta _ bahatіia Charlʹza Bleka. Heroїnia staie pershoiu і holovnoiu pіdozriuvanoiu. Rozhadaty tsiu holovolomku і pіdіbraty kliuchі do taiemnytsі dovodytʹsia samіĭ Mollі.&amp;lt_br&amp;gt_Pokoїvka _ tse roman, iakyĭ krіm zakhoplyvoho detektyvnoho siuzhetu, proponuie pohlianuty hlybshe na zhyttia liudeĭ, iakі ne vpysuiutʹsia u sotsіalʹnі standarty. Chy vdastʹsia usіm nareshtі pobachyty tsiu dyvnu nevydymu pokoїvku? Chy zmozhe Mollі vіdnaĭty pravdu і dovesty svoiu nevynnіstʹ?&amp;lt_br&amp;gt_Pro avtorku&amp;lt_br&amp;gt_Nіta Prouz_ vіtseprezydentka і redaktsіĭna dyrektorka kompanії Simon &amp;amp_amp_ Schuster v Toronto, Kanada. Protiahom kariery pratsiuvala v kіlʹkokh vydavnytstvakh. Pokoїvka _ її debiutnyĭ roman.&amp;lt_br&amp;gt_TSytaty z knyzhky&amp;lt_br&amp;gt_&amp;lt_br&amp;gt_Koly ia odiahaiu svoiu Formu pokoїvky, _ ale ne taku staromodnu, u stylі Abatstva Daunton, і ne erotychne klіshe u stylі Pleĭboia, a slіpucho-bіlu nakrokhmalenu sorochku і obtysluspіdnytsiu-olіvetsʹ (z elastychnoї tkanyny, shcho harno obliahaie) _ia nabuvaiu tsіlіsnostі. Koly ia vbrana do roboty, to pochuvaiusiavpevnenіshe, nache znaiu, shcho menі kazaty ta robyty, prynaĭmnіchastkovo. A koly ia znіmaiu Formu v kіntsі dnia, to pochuvaiusia holoiu, vrazlyvoiu і zahublenoiu.&amp;lt_br&amp;gt_Zhyttia _ tsіkava shtuka. Sʹohodnі vono tebe dyvuie і zavtra _ tezh. Ta tse mozhutʹ buty dva takі rіznі dyva, iakdenʹ і nіch, iak bіle і chorne, iak dobro і zlo. Vchora ia znaĭshla mertvoho pana Bleka, a sʹohodnі Rodnі zaprosyv mene napobachennia. IAkshcho bukvalʹno, to my ne pіdemo na pobachennia,my zalyshymosia na pobachennia, bo vono vіdbudetʹsia na nashomu robochomu mіstsі. Ta tse pytannia semantyky. Holovne tut slovo _ pobachennia. Vіdkoly my z Rodnі buly na pobachennі, mynulo trydtsiatʹ sіm dnіv. Terpіnnia vynahorodzhuietʹsia, kazalaBa. O Ba, ty mala ratsіiu!&amp;lt_br&amp;gt__ Dyvnyĭ tseĭ svіt, Mollі. Shche vchora ia khvyliuvavsia, shcho nedavnі podії vіdnadiatʹ hosteĭ і hotelʹ sporozhnіie. A sʹohodnі vsedostotu navpaky. Hosteĭ vse bіlʹshe. Panі prykhodiatʹ hurtom nachaĭ, shchoby tut prosto ponyshporyty. Nashі konFerents-zaly zabronʹovanі vshchertʹ na mіsiatsʹ vpered. Nіby vsі nyshporky-amatory. Vony dumaiutʹ, shcho mozhutʹ zapurkhnuty u hotelʹ і rozhadaty zahadkovu konchynu pana Bleka. Podyvіtʹsia-no na retseptsіiu.Ta vony ledve daiutʹ sobі radu.&amp;lt_br&amp;gt_&amp;lt_br&amp;gt_Vіdhuky&amp;lt_br&amp;gt_&amp;lt_br&amp;gt_Menі znadobylosia vsʹoho kіlʹka riadkіv, shchob beznadіĭno zakokhatysia v pokoїvku Mollі Hreĭ. Buty v holovі Mollі _ tse vse odno, shcho їsty morozyvo v spekotnyĭ lіtnіĭ denʹ: smachno ta osvіzhaiuche.Samanta Beĭlі, avtorka bestselera Zhіnka na kraiu&amp;lt_br&amp;gt_Usіkh, khto koly-nebudʹ vіdchuvav sebe vіddіlenym vіd svіtu, popry vsі sproby vpysatysia v nʹoho, Nіta Prouz blahoslovyla holovnoiu heroїneiu romanu Pokoїvka Mollі Hreĭ.Khezer ONіl, avtorka mіzhnarodnoho bestselera The Lonely Hearts Hotel&amp;lt_br&amp;gt_Pokoїvka, bezsumnіvno, zalyshytʹ liubytelіv taiemnytsʹ u zakhvatі ĭ zacharuvannі, zmusyvshy іz neterpіnniam chekaty na novі knyzhky Prouz.Karma Braun, avtorka bestselera New York Times Retsept іdealʹnoї druzhyny</t>
  </si>
  <si>
    <t>Prouz, Nіta</t>
  </si>
  <si>
    <t>Pokoїvka</t>
  </si>
  <si>
    <t>Тарагуд, Роберт</t>
  </si>
  <si>
    <t>Марловський кримінальний клуб</t>
  </si>
  <si>
    <t>Для розкриття парадоксального вбивства потрібен і парадоксальний детектив! Сімдесятисемирічна Джудит Потс щаслива як ніхто. Вона мешкає сама-одна у старовинному особняку, складає кросворди для газет, і ніхто не диктує їй, що робити і скільки пити віскі. Але одного вечора, плаваючи в Темзі, Джудит стає свідком убивства. Проте місцева поліція не вірить її словам, тому Джудит вирішує взятися до розслідування сама, ще й залучити двох нових подруг. Але невдовзі в Марлові знаходять ще одне тіло, і жінки розуміють: у місті, схоже, з’явився серійний убивця. І тепер загадка, яку вони взялися розгадати, перетворюється на смертельно небезпечну гру… Про автора Роберт Тарагуд — творець серіалу «Смерть у раю» (в українській озвучці — «Злочин у раю»). Написавши серію романів за мотивами серіалу про детектива Ричарда Пула, автор вирішив змінити харизматичного головного героя на не менш харизматичну героїню — і так постав роман «Марловський кримінальний клуб».</t>
  </si>
  <si>
    <t>Морок</t>
  </si>
  <si>
    <t>Tarragud, Robert</t>
  </si>
  <si>
    <t>Marlov criminal club</t>
  </si>
  <si>
    <t>To solve a paradoxical murder, you also need a paradoxical detective! Seventy-seven-year-old Judith Potts is happier than anyone else. She lives alone in an old mansion, composing crosswords for newspapers, and no one dictates what to do or how much whiskey to drink. But one evening, while swimming in the Thames, Judith witnesses a murder. However, the local police do not believe her words, so Judith decides to take up the investigation herself, and also attract two new friends. But soon another body is found in Marlov, and the women realize that a serial killer seems to have appeared in the city. And now the riddle that they set out to solve turns into a deadly game Про about the author Robert Taragud — the creator of the TV series &amp;quot_Death In Paradise&amp;quot_ (in the Ukrainian voice — over - &amp;quot_crime in Paradise&amp;quot_). Having written a series of novels based on the TV series about Detective Richard Poole, the author decided to change the charismatic main character to an equally charismatic heroine — and so the novel &amp;quot_Marlov crime club&amp;quot_appeared.</t>
  </si>
  <si>
    <t>http://sentrumbookstore.com/upload/iblock/18d/sd9qov4qsr2eupo9t1rct4wm3bnj1gh3/9789666880980.jpg</t>
  </si>
  <si>
    <t>978-966-688-098-0</t>
  </si>
  <si>
    <t>Dlia rozkryttia paradoksalʹnoho vbyvstva potrіben і paradoksalʹnyĭ detektyv! Sіmdesiatysemyrіchna Dzhudyt Pots shchaslyva iak nіkhto. Vona meshkaie sama-odna u starovynnomu osobniaku, skladaie krosvordy dlia hazet, і nіkhto ne dyktuie їĭ, shcho robyty і skіlʹky pyty vіskі. Ale odnoho vechora, plavaiuchy v Temzі, Dzhudyt staie svіdkom ubyvstva. Prote mіstseva polіtsіia ne vіrytʹ її slovam, tomu Dzhudyt vyrіshuie vziatysia do rozslіduvannia sama, shche ĭ zaluchyty dvokh novykh podruh. Ale nevdovzі v Marlovі znakhodiatʹ shche odne tіlo, і zhіnky rozumіiutʹ: u mіstі, skhozhe, z’iavyvsia serіĭnyĭ ubyvtsia. І teper zahadka, iaku vony vzialysia rozhadaty, peretvoriuietʹsia na smertelʹno nebezpechnu hru… Pro avtora Robert Tarahud — tvoretsʹ serіalu «Smertʹ u raiu» (v ukraїnsʹkіĭ ozvuchtsі — «Zlochyn u raiu»). Napysavshy serіiu romanіv za motyvamy serіalu pro detektyva Rycharda Pula, avtor vyrіshyv zmіnyty kharyzmatychnoho holovnoho heroia na ne mensh kharyzmatychnu heroїniu — і tak postav roman «Marlovsʹkyĭ krymіnalʹnyĭ klub».</t>
  </si>
  <si>
    <t>Tarahud, Robert</t>
  </si>
  <si>
    <t>Marlovsʹkyĭ krymіnalʹnyĭ klub</t>
  </si>
  <si>
    <t>Тартт, Донна</t>
  </si>
  <si>
    <t>Таємна історія</t>
  </si>
  <si>
    <t>Молодий каліфорнієць Річард Пейпен вступає до приватного коледжу в Новій Англії. Соромлячись свого походження, він із захватом дивиться на п'ятірку обраних — студентів, що навчаються на курсі давньогрецької в харизматичного професора Джуліана. Близнюки Чарльз і Камілла, інтелігентний Генрі, витончений Френсіс та веселий Банні — всі вони ніби оточені аурою недосяжності. Та ось завдяки щасливому випадку Річард стає студентом Джуліана і входить до цієї закритої спільноти. Молоді люди майже весь час разом, і ніщо не віщує біди. Проте любов до античної культури врешті-решт призводить до зовсім не давньогрецької трагедії, і на землю біля коледжу проливається кров…</t>
  </si>
  <si>
    <t>Tartt, Donna</t>
  </si>
  <si>
    <t>Secret History</t>
  </si>
  <si>
    <t>Richard Papen, a young Californian, goes to a private college in New England. Ashamed of his background, he looks with delight at the top five chosen ones — students studying in the course of ancient Greek with the charismatic professor Julian. Twins Charles and Camilla, intelligent Henry, elegant Francis and cheerful Bunny — they all seem to be surrounded by an aura of unattainability. But by a happy coincidence, Richard becomes a student of Julian and enters this closed community. Young people are together almost all the time, and nothing portends trouble. However, the love of ancient culture eventually leads to a non-ancient Greek tragedy, and blood is spilled on the ground near the college…</t>
  </si>
  <si>
    <t>http://sentrumbookstore.com/upload/iblock/585/lqmtch7bm2v8jfdzfu93pb5a93sgz941/9786171500129.jpg</t>
  </si>
  <si>
    <t>978-617-15-0012-9</t>
  </si>
  <si>
    <t>Molodyĭ kalіFornіietsʹ Rіchard Peĭpen vstupaie do pryvatnoho koledzhu v Novіĭ Anhlії. Soromliachysʹ svoho pokhodzhennia, vіn іz zakhvatom dyvytʹsia na p'iatіrku obranykh — studentіv, shcho navchaiutʹsia na kursі davnʹohretsʹkoї v kharyzmatychnoho proFesora Dzhulіana. Blyzniuky Charlʹz і Kamіlla, іntelіhentnyĭ Henrі, vytonchenyĭ Frensіs ta veselyĭ Bannі — vsі vony nіby otochenі auroiu nedosiazhnostі. Ta osʹ zavdiaky shchaslyvomu vypadku Rіchard staie studentom Dzhulіana і vkhodytʹ do tsіieї zakrytoї spіlʹnoty. Molodі liudy maĭzhe vesʹ chas razom, і nіshcho ne vіshchuie bіdy. Prote liubov do antychnoї kulʹtury vreshtі-resht pryzvodytʹ do zovsіm ne davnʹohretsʹkoї trahedії, і na zemliu bіlia koledzhu prolyvaietʹsia krov…</t>
  </si>
  <si>
    <t>Taiemna іstorіia</t>
  </si>
  <si>
    <t>Вони спали в одному ліжку, але ніколи не зустрічалися. Редакторка Тіффі та медбрат Леон — співмешканці, яким заборонено бачитися. Таке&amp;lt_br&amp;gt_ &amp;lt_br&amp;gt_ правило житла з підселенням. Винаймати одну квартиру й перебувати там у різний час, не перетинаючись. Записки — єдиний спосіб спілкування. Так хлопець і дівчина говорять про все. Тіффі дізнається, що Леон намагається витягти брата з в’язниці. Сама Тіффі рятується від переслідувань схибленого колишнього. Їхні життя невідворотно перетинаються. Але закоха-&amp;lt_br&amp;gt_ &amp;lt_br&amp;gt_ тися у свого сусіда, та ще й заочно — означає порушити правило. Та,можливо, це єдиний шанс нарешті зустрітися…</t>
  </si>
  <si>
    <t>They slept in the same bed, but never met. Editor Tiffany and nurse Leon are cohabitants who are forbidden to see each other. Such&amp;lt_br&amp;gt_ &amp;lt_br&amp;gt_ the rule of housing with moving in. Rent one apartment and stay there at different times, without crossing paths. Notes are the only way to communicate. That's how a guy and a girl talk about everything. TIFF learns that Leon is trying to get his brother out of prison. Tiffany herself escapes the persecution of a crazy ex. Their lives inevitably intersect. But zachasa-&amp;lt_br&amp;gt_ &amp;lt_br&amp;gt_ to ask your neighbor, and even in absentia, means to break the rule. And maybe this is the only chance to finally meet…</t>
  </si>
  <si>
    <t>Voni spali v odnomu lіzhku, ale nіkoli ne zustrіchalisia. Redaktorka Tіffі ta medbrat Leon — spіvmeshkantsі, iakim zaboroneno bachitisia. Take&amp;lt_br&amp;gt_ &amp;lt_br&amp;gt_ pravilo zhitla z pіdselenniam. Vinaĭmati odnu kvartiru ĭ perebuvati tam u rіzniĭ chas, ne peretinaiuchisʹ. Zapiski — єdiniĭ sposіb spіlkuvannia. Tak khlopetsʹ і dіvchina govoriatʹ pro vse. Tіffі dіznaєtʹsia, shcho Leon namagaєtʹsia vitiagti brata z v’iaznitsі. Sama Tіffі riatuєtʹsia vіd pereslіduvanʹ skhiblenogo kolishnʹogo. Їkhnі zhittia nevіdvorotno peretinaiutʹsia. Ale zakokha-&amp;lt_br&amp;gt_ &amp;lt_br&amp;gt_ tisia u svogo susіda, ta shche ĭ zaochno — oznachaє porushiti pravilo. Ta,mozhlivo, tse єdiniĭ shans nareshtі zustrіtisia…</t>
  </si>
  <si>
    <t>Декань, Олексій</t>
  </si>
  <si>
    <t>Алфавіт для андроїда</t>
  </si>
  <si>
    <t>«Алфавіт для Андроїда» не залишить байдужими любителів класичної наукової та соціальної фантастики. Автор знову експериментує з сумішшю літературних жанрів, поєднуючи НФ з детективом, горором, патріотичними, філософськими та етнографічними притчами. І знову окремі історії розповідають нам про ймовірний розвиток людства. Чи зможе людство співіснувати з іншою формою життя? Чи не замала наша планета для двох розумних видів, які не хочуть ні в чому поступатися один одному?</t>
  </si>
  <si>
    <t>ТУТ</t>
  </si>
  <si>
    <t>Dean, Alexey</t>
  </si>
  <si>
    <t>Alphabet for Android</t>
  </si>
  <si>
    <t>&amp;quot_Alphabet for Android&amp;quot_ will not leave indifferent fans of classic science and social fiction. The author again experiments with a mixture of literary genres, combining SF with Detective, horror, patriotic, philosophical and ethnographic parables. Once again, individual stories tell us about the likely development of humanity. Will humanity be able to co-exist with another life form? Isn't our planet too small for two intelligent species that don't want to be inferior to each other in anything?</t>
  </si>
  <si>
    <t>http://sentrumbookstore.com/upload/iblock/16f/t4713xjrgsn2km0ohkbpm41z4ep13uxe/9786179519734.jpg</t>
  </si>
  <si>
    <t>978-617-951-973-4</t>
  </si>
  <si>
    <t>«AlFavіt dlia Androїda» ne zalyshytʹ baĭduzhymy liubytelіv klasychnoї naukovoї ta sotsіalʹnoї Fantastyky. Avtor znovu eksperymentuie z sumіshshiu lіteraturnykh zhanrіv, poiednuiuchy NF z detektyvom, hororom, patrіotychnymy, FіlosoFsʹkymy ta etnohraFіchnymy prytchamy. І znovu okremі іstorії rozpovіdaiutʹ nam pro ĭmovіrnyĭ rozvytok liudstva. Chy zmozhe liudstvo spіvіsnuvaty z іnshoiu Formoiu zhyttia? Chy ne zamala nasha planeta dlia dvokh rozumnykh vydіv, iakі ne khochutʹ nі v chomu postupatysia odyn odnomu?</t>
  </si>
  <si>
    <t>Dekanʹ, Oleksіĭ</t>
  </si>
  <si>
    <t>AlFavіt dlia androїda</t>
  </si>
  <si>
    <t>here</t>
  </si>
  <si>
    <t>TUT</t>
  </si>
  <si>
    <t>Кийко, Ольга</t>
  </si>
  <si>
    <t>Демоне Ясвир</t>
  </si>
  <si>
    <t>Світ знову змінився. Але яка халепа спіткала його цього разу, Дмитро і Ал дізнаються лише після контракту з СБУ. Тепер студенти-медики мають боротися ще й з нелегальною міграцією. Тобто полювати на демонів, які безконтрольно втілюються у людей, руйнуючи себе, носія і рівновагу, встановлену Конвенцією. Та героїзму тут замало — друзі швидко розуміють, що їх використовують у своїх жорстоких стратегіях корумповані посадовці й адаптовані демони. Сьогодні для Дмитра головне — врятувати кохану дівчину, її дурнуватого шефа-демона та, по можливості, себе…</t>
  </si>
  <si>
    <t>Ліра-К</t>
  </si>
  <si>
    <t>Kiiko, Olga</t>
  </si>
  <si>
    <t>Demon Yasvir</t>
  </si>
  <si>
    <t>The world has changed again. But what kind of trouble befell him this time, Dmitry and Al will find out only after the contract with the SBU. Now medical students must also fight illegal migration. That is, to hunt demons that are uncontrollably incarnated in humans, destroying themselves, the bearer and the balance established by the convention. But heroism is not enough here-friends quickly realize that they are being used in their cruel strategies by corrupt officials and adapted demons. Today, the main thing for Dmitry is to save his beloved girl, her stupid Demon boss and, if possible, himself…</t>
  </si>
  <si>
    <t>http://sentrumbookstore.com/upload/iblock/2e2/iu4pqk7pt0tzrn0bqlw33khlc8pzmlpi/9786175201695.jpg</t>
  </si>
  <si>
    <t>978-617-520-169-5</t>
  </si>
  <si>
    <t>Svіt znovu zmіnyvsia. Ale iaka khalepa spіtkala ĭoho tsʹoho razu, Dmytro і Al dіznaiutʹsia lyshe pіslia kontraktu z SBU. Teper studenty-medyky maiutʹ borotysia shche ĭ z nelehalʹnoiu mіhratsіieiu. Tobto poliuvaty na demonіv, iakі bezkontrolʹno vtіliuiutʹsia u liudeĭ, ruĭnuiuchy sebe, nosіia і rіvnovahu, vstanovlenu Konventsіieiu. Ta heroїzmu tut zamalo — druzі shvydko rozumіiutʹ, shcho їkh vykorystovuiutʹ u svoїkh zhorstokykh stratehіiakh korumpovanі posadovtsі ĭ adaptovanі demony. Sʹohodnі dlia Dmytra holovne — vriatuvaty kokhanu dіvchynu, її durnuvatoho sheFa-demona ta, po mozhlyvostі, sebe…</t>
  </si>
  <si>
    <t>Kyĭko, Olʹha</t>
  </si>
  <si>
    <t>Demone IAsvyr</t>
  </si>
  <si>
    <t>Lira-K</t>
  </si>
  <si>
    <t>Lіra-K</t>
  </si>
  <si>
    <t>Кідрук, Макс</t>
  </si>
  <si>
    <t>Нові Темні Віки. Колонія. Книга 1</t>
  </si>
  <si>
    <t>2141 рік.&amp;lt_br&amp;gt_Людство на Землі ще не оговталося від хвороби клодис, що призвела до найбільшої за пів століття пандемії, коли зявляється новий патоген, який інфікує винятково вагітних жінок. Група вчених-імунологів намагається зясувати, що він таке і чи повязана його поява з нейтринними спалахами, зафіксованими довкола планети.&amp;lt_br&amp;gt_Чисельність населення марсіанських Колоній перевищує сто тисяч мешканців, і третина з них _ народжені на Марсі. Вони програють суперспеціалістам із Землі боротьбу за робочі місця в наукомісткій економіці Марса і змушені гарувати, мов раби, на низькокваліфікованих ручних роботах. Що більше їх сягає повноліття, то дужче вони прагнуть змін, не усвідомлюючи, що ці зміни ставлять під загрозу саме існування Колоній.&amp;lt_br&amp;gt_Колонія _ перша книга з фантастичного циклу Нові Темні Віки про світ у ХХІІ столітті.Це історія про те, що людина, попри всі її досягнення, не змінюється, й ані збільшення тривалості життя, ні навіть перетворення на двопланетний вид не гарантує людству порятунок.&amp;lt_br&amp;gt_Про автора&amp;lt_br&amp;gt_Макс Кідрук_ український письменник, радіоведучий і популяризатор науки. Автор проєкту Теорія неймовірності на Українському радіо, книжок Де немає Бога, Не озирайся і мовчи, Зазирни у мої сни, а також низки тревелогів. Твори перекладено польською, німецькою, чеською та угорською мовами.&amp;lt_br&amp;gt_Цитата&amp;lt_br&amp;gt_&amp;lt_br&amp;gt_'Ґоран Загарія мав по-розбійницьки скуйовджену кучму та розкішну, випещену бороду. На голові де-не-де промаювали білі нитки, зате ретельно спланована борода, що сягала ключиць, залишалася всуціль чорною. Марат і Каміла Кемхебекови здогадалися, хто перед ними, бо такі бороди на Марсі були рідкістю. Їх носили тільки ті, хто їздив у герметичних роверах і літав на конвертопланах, які стикувалися до герметичних рукавів, тобто міг собі дозволити не вдягати скафандр для робіт на відкритому просторі. Доглянута борода була виявом колосальної заможності, й Кемхебекови знали: щоб порахувати людей із такими бородами в Ньюборні, вистачить пальців однієї руки.'</t>
  </si>
  <si>
    <t>Нові Темні Віки</t>
  </si>
  <si>
    <t>Бородатий Тамарин</t>
  </si>
  <si>
    <t>Kidruk, Max</t>
  </si>
  <si>
    <t>New Dark Ages. Colony. Book 1</t>
  </si>
  <si>
    <t>2141 years.&amp;lt_br&amp;gt_Humanity on Earth has not yet recovered from the clodis disease, which led to the largest pandemic in half a century, when a new pathogen appears that infects exclusively pregnant women. A group of Immunologists is trying to find out what it is and whether its appearance is related to neutrino flares recorded around the planet.&amp;lt_br&amp;gt_The population of the Martian colonies exceeds one hundred thousand inhabitants, and a third of them are born on Mars. They lose to super-specialists from Earth the struggle for jobs in the knowledge-intensive economy of Mars and are forced to work like slaves in low-skilled manual work. The more they come of age, the more they crave change, not realizing that these changes endanger the very existence of the Colonies.&amp;lt_br&amp;gt_Colony _ the first book in the science fiction series new Dark Ages about the world in the Twenty-First Century.This is a story about the fact that man, despite all his achievements, does not change, and neither an increase in life expectancy, nor even a transformation into a two-planet species guarantees salvation for humanity.&amp;lt_br&amp;gt_About the author&amp;lt_br&amp;gt_Max Kidruk_ Ukrainian writer, radio host and popularizer of science. Author of the project theory of improbability on Ukrainian Radio, books where there is no God, do not look back and be silent, look into my dreams, as well as a number of travelogs. The works have been translated into Polish, German, Czech and Hungarian.&amp;lt_br&amp;gt_Quote&amp;lt_br&amp;gt_&amp;lt_br&amp;gt_&amp;quot_Goran Zagaria had a robber-like disheveled Kuchma and a luxurious, well-groomed beard. There were white threads on his head, but his carefully planned beard, which reached to his collarbone, remained completely black. Marat and Kamila Kemhebekov guessed who was in front of them, because such beards were rare on Mars. They were worn only by those who rode in sealed Rovers and flew on tiltrotor planes that were docked to sealed sleeves, that is, they could afford not to wear a spacesuit for working in open space. A well-groomed beard was a manifestation of enormous wealth, and the Kemhebek knew that the fingers of one hand were enough to count people with such beards in newborn.'</t>
  </si>
  <si>
    <t>http://sentrumbookstore.com/upload/iblock/fae/463fvo7mf20316ebldvzt0nwwgo1112c/9786179526718.jpg</t>
  </si>
  <si>
    <t>978-617-95267-0-1</t>
  </si>
  <si>
    <t>2141 rіk.&amp;lt_br&amp;gt_Liudstvo na Zemlі shche ne ohovtalosia vіd khvoroby klodys, shcho pryzvela do naĭbіlʹshoї za pіv stolіttia pandemії, koly ziavliaietʹsia novyĭ patohen, iakyĭ іnFіkuie vyniatkovo vahіtnykh zhіnok. Hrupa vchenykh-іmunolohіv namahaietʹsia ziasuvaty, shcho vіn take і chy poviazana ĭoho poiava z neĭtrynnymy spalakhamy, zaFіksovanymy dovkola planety.&amp;lt_br&amp;gt_Chyselʹnіstʹ naselennia marsіansʹkykh Kolonіĭ perevyshchuie sto tysiach meshkantsіv, і tretyna z nykh _ narodzhenі na Marsі. Vony prohraiutʹ superspetsіalіstam іz Zemlі borotʹbu za robochі mіstsia v naukomіstkіĭ ekonomіtsі Marsa і zmushenі haruvaty, mov raby, na nyzʹkokvalіFіkovanykh ruchnykh robotakh. Shcho bіlʹshe їkh siahaie povnolіttia, to duzhche vony prahnutʹ zmіn, ne usvіdomliuiuchy, shcho tsі zmіny stavliatʹ pіd zahrozu same іsnuvannia Kolonіĭ.&amp;lt_br&amp;gt_Kolonіia _ persha knyha z Fantastychnoho tsyklu Novі Temnі Vіky pro svіt u KhKhІІ stolіttі.TSe іstorіia pro te, shcho liudyna, popry vsі її dosiahnennia, ne zmіniuietʹsia, ĭ anі zbіlʹshennia tryvalostі zhyttia, nі navіtʹ peretvorennia na dvoplanetnyĭ vyd ne harantuie liudstvu poriatunok.&amp;lt_br&amp;gt_Pro avtora&amp;lt_br&amp;gt_Maks Kіdruk_ ukraїnsʹkyĭ pysʹmennyk, radіoveduchyĭ і populiaryzator nauky. Avtor proiektu Teorіia neĭmovіrnostі na Ukraїnsʹkomu radіo, knyzhok De nemaie Boha, Ne ozyraĭsia і movchy, Zazyrny u moї sny, a takozh nyzky trevelohіv. Tvory perekladeno polʹsʹkoiu, nіmetsʹkoiu, chesʹkoiu ta uhorsʹkoiu movamy.&amp;lt_br&amp;gt_TSytata&amp;lt_br&amp;gt_&amp;lt_br&amp;gt_'Goran Zaharіia mav po-rozbіĭnytsʹky skuĭovdzhenu kuchmu ta rozkіshnu, vypeshchenu borodu. Na holovі de-ne-de promaiuvaly bіlі nytky, zate retelʹno splanovana boroda, shcho siahala kliuchytsʹ, zalyshalasia vsutsіlʹ chornoiu. Marat і Kamіla Kemkhebekovy zdohadalysia, khto pered nymy, bo takі borody na Marsі buly rіdkіstiu. Ïkh nosyly tіlʹky tі, khto їzdyv u hermetychnykh roverakh і lіtav na konvertoplanakh, iakі stykuvalysia do hermetychnykh rukavіv, tobto mіh sobі dozvolyty ne vdiahaty skaFandr dlia robіt na vіdkrytomu prostorі. Dohlianuta boroda bula vyiavom kolosalʹnoї zamozhnostі, ĭ Kemkhebekovy znaly: shchob porakhuvaty liudeĭ іz takymy borodamy v Nʹiubornі, vystachytʹ palʹtsіv odnіieї ruky.'</t>
  </si>
  <si>
    <t>Kіdruk, Maks</t>
  </si>
  <si>
    <t>Novі Temnі Vіky. Kolonіia. Knyha 1</t>
  </si>
  <si>
    <t>Bearded Tamarin</t>
  </si>
  <si>
    <t>Borodatyĭ Tamaryn</t>
  </si>
  <si>
    <t>&amp;lt_b&amp;gt_Пронизлива історія, яка нікого не залишить байдужим! Мабуть, один з найлюдяніших творів у світової літературі.&amp;lt_/b&amp;gt_&amp;lt_br&amp;gt_ Чарлі Гордон — розумово відсталий, але у нього є друзі, робота, захоплення і непереборне бажання вчитися. Він погоджується взяти участь у небезпечному науковому експерименті, який може зробити його найрозумнішим...&amp;lt_br&amp;gt_ Яку ціну маємо ми платити за свої бажання? Чи варті вони того?&amp;lt_br&amp;gt_ &amp;lt_b&amp;gt_Про автора:&amp;lt_/b&amp;gt_&amp;lt_br&amp;gt_ Деніел Кіз всесвітньо відомий американський письменник. Це єдиний автор, який здобув дві найпрестижніші ліьературні нагороди за два твори з однаковою назвою, героєм та сюжетом - спочатку за оповідання 'Квіти для Елджерона', а потім за однойменний роман, написаний на його основі. Цей твір неодноразово екранізували, а екранізація 1968 року здобула премію 'Оскар'. Роман що зворушив серця мільйонів читачів у всьому світі, нарешті доступний в українському перекладі.</t>
  </si>
  <si>
    <t>&amp;lt_b&amp;gt_A poignant story that will not leave anyone indifferent! Perhaps one of the most humane works in world literature.&amp;lt_/b&amp;gt_&amp;lt_br&amp;gt_ Charlie Gordon is mentally retarded, but he has friends, a job, hobbies, and an overwhelming desire to learn. He agrees to take part in a dangerous scientific experiment that can make him the smartest...&amp;lt_br&amp;gt_ What price should we pay for our desires? Are they worth it?&amp;lt_br&amp;gt_ &amp;lt_b&amp;gt_About the author:&amp;lt_/b&amp;gt_&amp;lt_br&amp;gt_ Daniel Keyes is a world-famous American writer. This is the only author who has received two of the most prestigious literary awards for two works with the same title, hero and plot - first for the short story &amp;quot_flowers for Algeron&amp;quot_, and then for the novel of the same name written on its basis. This work was repeatedly adapted into films, and the 1968 film adaptation won the Academy Award. The novel, which has touched the hearts of millions of readers around the world, is finally available in Ukrainian translation.</t>
  </si>
  <si>
    <t>&amp;lt_b&amp;gt_Pronizliva іstorіia, iaka nіkogo ne zalishitʹ baĭduzhim! Mabutʹ, odin z naĭliudianіshikh tvorіv u svіtovoї lіteraturі.&amp;lt_/b&amp;gt_&amp;lt_br&amp;gt_ Charlі Gordon — rozumovo vіdstaliĭ, ale u nʹogo є druzі, robota, zakhoplennia і nepereborne bazhannia vchitisia. Vіn pogodzhuєtʹsia vziati uchastʹ u nebezpechnomu naukovomu eksperimentі, iakiĭ mozhe zrobiti ĭogo naĭrozumnіshim...&amp;lt_br&amp;gt_ IAku tsіnu maєmo mi platiti za svoї bazhannia? Chi vartі voni togo?&amp;lt_br&amp;gt_ &amp;lt_b&amp;gt_Pro avtora:&amp;lt_/b&amp;gt_&amp;lt_br&amp;gt_ Denіel Kіz vsesvіtnʹo vіdomiĭ amerikansʹkiĭ pisʹmennik. TSe єdiniĭ avtor, iakiĭ zdobuv dvі naĭprestizhnіshі lіʹeraturnі nagorodi za dva tvori z odnakovoiu nazvoiu, geroєm ta siuzhetom - spochatku za opovіdannia 'Kvіti dlia Eldzherona', a potіm za odnoĭmenniĭ roman, napisaniĭ na ĭogo osnovі. TSeĭ tvіr neodnorazovo ekranіzuvali, a ekranіzatsіia 1968 roku zdobula premіiu 'Oskar'. Roman shcho zvorushiv sertsia mіlʹĭonіv chitachіv u vsʹomu svіtі, nareshtі dostupniĭ v ukraїnsʹkomu perekladі.</t>
  </si>
  <si>
    <t>Зелена миля (нова обкл. )</t>
  </si>
  <si>
    <t>Перевидання у новому оформленніВід культового автора сучасностіОскароносна екранізація з Томом ГенксомБестселер The New York Times, який не втрачає своєї популярностіПол Еджкомб — колишній наглядач федеральної в’язниці штату Луїзіана «Холодна гора», а нині — мешканець будинку для літніх людей. Більш ніж півстоліття тому він скоїв те, чого досі не може собі вибачити. І тягар минулого знову й знову повертає його до 1932 року. Тоді до блоку Е, в якому утримували засуджених до смертної кари злочинців, прибули «новенькі». Серед тих, на кого чекала сумнозвісна Зелена миля — останній шлях, що проходить засуджений до місця страти, — був Джон Коффі. Його визнали винним у зґвалтуванні та вбивстві двох сестер-близнючок Кори й Кеті Деттерик. Поволі Пол усвідомлює, що цей незграбний велетень, який скидався на сумирну дитину, не може бути монстром-убивцею. Але як врятувати того, хто вже ступив на Зелену милю?</t>
  </si>
  <si>
    <t xml:space="preserve">Green Mile (New OBL. ) </t>
  </si>
  <si>
    <t>Reprint in a new form from the cult author of modernity, an Oscar — winning film adaptation with Tom Hanksombestseller of the New York Times, who does not lose his popularity Paul Edgecombe is a former warden of the Louisiana federal prison &amp;quot_Cold Mountain&amp;quot_, and now a resident of a nursing home. More than half a century ago, he did something that he still can't forgive himself for. And the burden of the past brings him back to 1932 again and again. Then the &amp;quot_new ones&amp;quot_arrived at Block E, where criminals sentenced to death were held. John Coffey was among those waiting for the infamous Green Mile — The Last path that a convict takes to the place of execution. He was found guilty of raping and murdering two twin sisters, Cory and Kathy Detterick. Slowly, Paul realizes that this clumsy giant who looked like a quiet child can't be a killer monster. But how do you save someone who has already set foot on the Green Mile?</t>
  </si>
  <si>
    <t>http://sentrumbookstore.com/upload/iblock/df7/ti1khzwqtvm0o8o1nkvmyovociop61ex/9786171299740.jpg</t>
  </si>
  <si>
    <t>978-617-12-9974-0</t>
  </si>
  <si>
    <t>Perevidannia u novomu oformlennіVіd kulʹtovogo avtora suchasnostіOskaronosna ekranіzatsіia z Tomom GenksomBestseler The New York Times, iakiĭ ne vtrachaє svoєї populiarnostіPol Edzhkomb — kolishnіĭ nagliadach federalʹnoї v’iaznitsі shtatu Luїzіana «Kholodna gora», a ninі — meshkanetsʹ budinku dlia lіtnіkh liudeĭ. Bіlʹsh nіzh pіvstolіttia tomu vіn skoїv te, chogo dosі ne mozhe sobі vibachiti. І tiagar minulogo znovu ĭ znovu povertaє ĭogo do 1932 roku. Todі do bloku E, v iakomu utrimuvali zasudzhenikh do smertnoї kari zlochintsіv, pribuli «novenʹkі». Sered tikh, na kogo chekala sumnozvіsna Zelena milia — ostannіĭ shliakh, shcho prokhoditʹ zasudzheniĭ do mіstsia strati, — buv Dzhon Koffі. Ĭogo viznali vinnim u zґvaltuvannі ta vbivstvі dvokh sester-blizniuchok Kori ĭ Ketі Detterik. Povolі Pol usvіdomliuє, shcho tseĭ nezgrabniĭ veletenʹ, iakiĭ skidavsia na sumirnu ditinu, ne mozhe buti monstrom-ubivtseiu. Ale iak vriatuvati togo, khto vzhe stupiv na Zelenu miliu?</t>
  </si>
  <si>
    <t xml:space="preserve">Zelena milia (nova obkl. ) </t>
  </si>
  <si>
    <t>Кларк, Сюзанна</t>
  </si>
  <si>
    <t>Леді з Ґрейс-Адью та інші історії</t>
  </si>
  <si>
    <t>Фейрі завжди ближче, ніж здається. Буває, перетнеш невидиму межу _ й далі розбирайся, як умієш, із нахабними принцесами, мстивими совами, дамами, що на дозвіллі вишивають навколишнім страшну долю, нескінченними стежками у глибоких темних хащах і будинками, які щоразу виглядають по-іншому. Саме такі проблеми опосідають героїв і героїнь цих чарівних історій _ самозакоханого священника в добу Регентства, лікаря-єврея у XVIII столітті й Марію, королеву Шотландії, а також двох персонажів Джонатана Стрейнджа і м-ра Норрелла _ самого Стрейнджа і Короля Крука.&amp;lt_br&amp;gt_Відгуки&amp;lt_br&amp;gt_&amp;lt_br&amp;gt_У творах Кларк бринить мерехтлива легкість, як у найкращих казках.The Times&amp;lt_br&amp;gt_Це концентрована стилізація під похмурі казки, де сови їдять людей (якщо люди вчинили неправильно), у плотах на узліссі відкриваються дороги в інші царства, які можуть більше не випустити назад (а можуть і випустити, якщо перехитрити фейрі), зачакловані селяни бачать пишні палаци й ошатних придворних замість темних нір, де снують вибалушені гобліни й усяка інша наволоч, тощо, тощо. Страшенно мило, саме той контрольований іграшковий переляк і віра в силу людської кмітливості й дотепності, які треба для темних надр зими, коли у вікна шкребеться хурделиця.Ярослава Стріха,&amp;lt_a href='https://www.facebook.com/iaroslava.strikha/posts/10160463171989889'&amp;gt_перекладачка книжки&amp;lt_/a&amp;gt_</t>
  </si>
  <si>
    <t>Сузір'я світів</t>
  </si>
  <si>
    <t>Clark, Suzanne</t>
  </si>
  <si>
    <t>The Lady of Grace Adew and other stories</t>
  </si>
  <si>
    <t>Faeries are always closer than they seem. Sometimes you cross an invisible line _ and then deal as best you can with impudent princesses, vindictive Owls, ladies who embroider a terrible fate at their leisure, endless paths in deep dark thickets and houses that look different every time. It is these problems that besiege the heroes and heroines of these magical stories _ a narcissistic priest in the Regency era, a Jewish doctor in the XVIII century and Mary, Queen of Scots, as well as two characters Jonathan Strange and Mr. Norrell _ Strange himself and King Crook.&amp;lt_br&amp;gt_Reviews&amp;lt_br&amp;gt_&amp;lt_br&amp;gt_Clark's works have a shimmering lightness, just like in the best fairy tales.The Times&amp;lt_br&amp;gt_This is a concentrated stylization of dark fairy tales, where owls eat people (if people did the wrong thing), rafts on the edge of the forest open roads to other realms that may no longer be released back (or may not be released if you outsmart the fairies), enchanted peasants see magnificent palaces and elegant courtiers instead of dark burrows, where stray goblins and all sorts of other bastards scurry around, and so on, and so on. Terribly cute, exactly the controlled toy fright and faith in the power of human ingenuity and wit that is necessary for the dark bowels of winter, when a blizzard scratches at the window.Yaroslav Strikh,&amp;lt_a href=&amp;quot_https://www.facebook.com/iaroslava.strikha/posts/10160463171989889&amp;quot_&amp;gt_translator of the book&amp;lt_/a&amp;gt_</t>
  </si>
  <si>
    <t>http://sentrumbookstore.com/upload/iblock/9b1/m4m0kopv2mr8ouuj114d8qljijft7tqc/9786178248710.jpg</t>
  </si>
  <si>
    <t>978-617-8248-71-0</t>
  </si>
  <si>
    <t>Feĭrі zavzhdy blyzhche, nіzh zdaietʹsia. Buvaie, peretnesh nevydymu mezhu _ ĭ dalі rozbyraĭsia, iak umіiesh, іz nakhabnymy pryntsesamy, mstyvymy sovamy, damamy, shcho na dozvіllі vyshyvaiutʹ navkolyshnіm strashnu doliu, neskіnchennymy stezhkamy u hlybokykh temnykh khashchakh і budynkamy, iakі shchorazu vyhliadaiutʹ po-іnshomu. Same takі problemy oposіdaiutʹ heroїv і heroїnʹ tsykh charіvnykh іstorіĭ _ samozakokhanoho sviashchennyka v dobu Rehentstva, lіkaria-ievreia u XVIII stolіttі ĭ Marіiu, korolevu Shotlandії, a takozh dvokh personazhіv Dzhonatana Streĭndzha і m-ra Norrella _ samoho Streĭndzha і Korolia Kruka.&amp;lt_br&amp;gt_Vіdhuky&amp;lt_br&amp;gt_&amp;lt_br&amp;gt_U tvorakh Klark brynytʹ merekhtlyva lehkіstʹ, iak u naĭkrashchykh kazkakh.The Times&amp;lt_br&amp;gt_TSe kontsentrovana stylіzatsіia pіd pokhmurі kazky, de sovy їdiatʹ liudeĭ (iakshcho liudy vchynyly nepravylʹno), u plotakh na uzlіssі vіdkryvaiutʹsia dorohy v іnshі tsarstva, iakі mozhutʹ bіlʹshe ne vypustyty nazad (a mozhutʹ і vypustyty, iakshcho perekhytryty Feĭrі), zachaklovanі seliany bachatʹ pyshnі palatsy ĭ oshatnykh prydvornykh zamіstʹ temnykh nіr, de snuiutʹ vybalushenі hoblіny ĭ usiaka іnsha navoloch, toshcho, toshcho. Strashenno mylo, same toĭ kontrolʹovanyĭ іhrashkovyĭ pereliak і vіra v sylu liudsʹkoї kmіtlyvostі ĭ dotepnostі, iakі treba dlia temnykh nadr zymy, koly u vіkna shkrebetʹsia khurdelytsia.IAroslava Strіkha,&amp;lt_a href='https://www.facebook.com/iaroslava.strikha/posts/10160463171989889'&amp;gt_perekladachka knyzhky&amp;lt_/a&amp;gt_</t>
  </si>
  <si>
    <t>Klark, Siuzanna</t>
  </si>
  <si>
    <t>Ledі z Greĭs-Adʹiu ta іnshі іstorії</t>
  </si>
  <si>
    <t>Корній, Дара</t>
  </si>
  <si>
    <t>Місяцівна. Дилогія</t>
  </si>
  <si>
    <t>Дилогія, що складається з романів «Сузір’я Дів» і «Місяцівна», — то справжнє плетиво жіночих доль, пов’язаних давнім амулетом, фатальним прокляттям і родинною історією, яка рясно скроплена моторошними таємницями, лукавими інтригами, безневинною кров’ю, підступними зрадами, безоглядною самопожертвою, справжнім коханням, що густим шлейфом тягнеться за представницями давнього шляхетного роду Коморовських від XVІІІ століття і до наших днів.</t>
  </si>
  <si>
    <t>Korney, Dara</t>
  </si>
  <si>
    <t>A month old. Dilogy</t>
  </si>
  <si>
    <t>The dilogy, consisting of the novels &amp;quot_constellation of virgins&amp;quot_ and &amp;quot_Misyatsivna&amp;quot_, is a real weave of women's destinies connected by an ancient amulet, a fatal curse and family history, which is richly sprinkled with terrible secrets, sly intrigues, innocent blood, insidious betrayals, reckless self — sacrifice, true love, which stretches in a thick train for representatives of the ancient noble Komorowski family from the XVIII century to the present day.</t>
  </si>
  <si>
    <t>http://sentrumbookstore.com/upload/iblock/dd6/d39bcxjh17qzygkg0ho33nusfe3zb9pm/9786171701069.jpg</t>
  </si>
  <si>
    <t>978-617-17-0106-9</t>
  </si>
  <si>
    <t>Dylohіia, shcho skladaietʹsia z romanіv «Suzіr’ia Dіv» і «Mіsiatsіvna», — to spravzhnie pletyvo zhіnochykh dolʹ, pov’iazanykh davnіm amuletom, Fatalʹnym prokliattiam і rodynnoiu іstorіieiu, iaka riasno skroplena motoroshnymy taiemnytsiamy, lukavymy іntryhamy, beznevynnoiu krov’iu, pіdstupnymy zradamy, bezohliadnoiu samopozhertvoiu, spravzhnіm kokhanniam, shcho hustym shleĭFom tiahnetʹsia za predstavnytsiamy davnʹoho shliakhetnoho rodu Komorovsʹkykh vіd XVІІІ stolіttia і do nashykh dnіv.</t>
  </si>
  <si>
    <t>Kornіĭ, Dara</t>
  </si>
  <si>
    <t>Mіsiatsіvna. Dylohіia</t>
  </si>
  <si>
    <t>Кузьміна, Олена</t>
  </si>
  <si>
    <t>Проєкт «Лабіринт»</t>
  </si>
  <si>
    <t>Тоталітарна країна з закритими кордонами. Соціальні мережі, кіно та телебачення заборонені. Щодня проходять загальнодержавні медитації, психотерапія є примусовою, панує культ здорового способу життя. Держава — найвеличніша соціальна установа у світі. А ще щороку будь-хто може потрапити до «Лабіринту» — засекреченого проєкту, участь у якому — найбільша честь. Кожен порядний громадянин знає, що всі чутки про смерті у «Лабіринті» — це лище ниці маніпуляції так званого «Опору». Пані Сорок Третя, високопоставлена керівниця, втратила сина у шостому «Лабіринті». Тепер вона очолює десятий проєкт і намагається врятувати одного з учасників хлопця на ім'я Тео, бо сама знає не з чуток, що насправді там відбувається…</t>
  </si>
  <si>
    <t>Kuzmina, Elena</t>
  </si>
  <si>
    <t>Project &amp;quot_Labyrinth&amp;quot_</t>
  </si>
  <si>
    <t>A totalitarian country with closed borders. Social media, movies, and television are banned. National meditations are held daily, psychotherapy is compulsory, and the cult of a healthy lifestyle Reigns. The state is the greatest social institution in the world. And every year anyone can get into the &amp;quot_Maze&amp;quot_-a secret project, participation in which is the greatest honor. Every decent citizen knows that all the rumors about deaths in the &amp;quot_Maze&amp;quot_ are just base manipulations of the so — called &amp;quot_Resistance&amp;quot_. Mrs. Forty-Three, a high-ranking executive, lost her son in the sixth&amp;quot_Maze&amp;quot_. Now she is leading the tenth project and is trying to save one of the participants, a guy named Theo, because she knows firsthand what is really going on there…</t>
  </si>
  <si>
    <t>http://sentrumbookstore.com/upload/iblock/6f0/cj8m3qy5kheri2pfy4222senmgmtje0i/9786175220498.jpg</t>
  </si>
  <si>
    <t>978-617-522-049-8</t>
  </si>
  <si>
    <t>Totalіtarna kraїna z zakritimi kordonami. Sotsіalʹnі merezhі, kіno ta telebachennia zaboronenі. Shchodnia prokhodiatʹ zagalʹnoderzhavnі meditatsії, psikhoterapіia є primusovoiu, panuє kulʹt zdorovogo sposobu zhittia. Derzhava — naĭvelichnіsha sotsіalʹna ustanova u svіtі. A shche shchoroku budʹ-khto mozhe potrapiti do «Labіrintu» — zasekrechenogo proєktu, uchastʹ u iakomu — naĭbіlʹsha chestʹ. Kozhen poriadniĭ gromadianin znaє, shcho vsі chutki pro smertі u «Labіrintі» — tse lishche nitsі manіpuliatsії tak zvanogo «Oporu». Panі Sorok Tretia, visokopostavlena kerіvnitsia, vtratila sina u shostomu «Labіrintі». Teper vona ocholiuє desiatiĭ proєkt і namagaєtʹsia vriatuvati odnogo z uchasnikіv khloptsia na іm'ia Teo, bo sama znaє ne z chutok, shcho naspravdі tam vіdbuvaєtʹsia…</t>
  </si>
  <si>
    <t>Kuzʹmіna, Olena</t>
  </si>
  <si>
    <t>Proєkt «Labіrint»</t>
  </si>
  <si>
    <t>Малахова, Валерія_ Штепура, Вікторія_ Балацька, Віра_ Тукалевська, Інна_ Томашева, Ксенія_ Кужель, Олександр_ Волинська, Олена_ Ткач, Ольга_ Яскр</t>
  </si>
  <si>
    <t>Crime-Fi. фентезійний детектив</t>
  </si>
  <si>
    <t>Таємниці дратують і примушують шукати розгадку! А фентезійні обставини запрошують пірнути у них з головою! Тримайте 1-й том фантастичних детективів – детективи у фентезійних світах! Справа зі шляхтичем, яку не розплутати навіть чорту – хоч за золото, хоч за облизні. Німа дитина, яку знаходить у посилці екіпаж пош­тового орнітоптера. Благополучне село, мешканці якого гинуть одне за одним, лишаючи по собі камені. Загадкова пригода, що стається під час евакуації у березні 2022 року. Зникнення магічних артефактів на весіллі впертої принцеси та варвара. Смішні, страшні, атмосферні та несподівані розслідування у фентезійних світах чекають на свої розгадки!</t>
  </si>
  <si>
    <t>ЛІТавиця</t>
  </si>
  <si>
    <t>Malakhova, Valeria_ Shtepura, Victoria_ Balatskaya, Vera_ Tukalevskaya, Inna_ Tomasheva, Ksenia_ Kuzhel, Alexander_ Volynskaya, Elena_ Tkach, Olga_ Yaskr</t>
  </si>
  <si>
    <t>Crime-Fi. fantasy detective story</t>
  </si>
  <si>
    <t>Secrets are annoying and make you look for a solution! And fantasy circumstances invite you to dive into them with your head! Keep the 1st volume of fantastic detective stories in fantasy worlds! A case with a nobleman that even the devil cannot unravel – even for gold, even for licks. A mute child who is found in a package by the crew of a postal ornithopter. A prosperous village, whose inhabitants die one by one, leaving behind stones. A mysterious incident that occurs during the evacuation in March 2022. The disappearance of magical artifacts at the wedding of a stubborn princess and a barbarian. Funny, scary, atmospheric and unexpected investigations in fantasy worlds are waiting for their answers!</t>
  </si>
  <si>
    <t>http://sentrumbookstore.com/upload/iblock/7bc/d8c26oo210s5i2n6f7yhmht10i3rl9tb/9786175205013.jpg</t>
  </si>
  <si>
    <t>978-617-520-501-3</t>
  </si>
  <si>
    <t>Taiemnytsі dratuiutʹ і prymushuiutʹ shukaty rozhadku! A Fentezіĭnі obstavyny zaproshuiutʹ pіrnuty u nykh z holovoiu! Trymaĭte 1-ĭ tom Fantastychnykh detektyvіv – detektyvy u Fentezіĭnykh svіtakh! Sprava zі shliakhtychem, iaku ne rozplutaty navіtʹ chortu – khoch za zoloto, khoch za oblyznі. Nіma dytyna, iaku znakhodytʹ u posyltsі ekіpazh posh­tovoho ornіtoptera. Blahopoluchne selo, meshkantsі iakoho hynutʹ odne za odnym, lyshaiuchy po sobі kamenі. Zahadkova pryhoda, shcho staietʹsia pіd chas evakuatsії u bereznі 2022 roku. Znyknennia mahіchnykh arteFaktіv na vesіllі vpertoї pryntsesy ta varvara. Smіshnі, strashnі, atmosFernі ta nespodіvanі rozslіduvannia u Fentezіĭnykh svіtakh chekaiutʹ na svoї rozhadky!</t>
  </si>
  <si>
    <t>Malakhova, Valerіia_ Shtepura, Vіktorіia_ Balatsʹka, Vіra_ Tukalevsʹka, Іnna_ Tomasheva, Ksenіia_ Kuzhelʹ, Oleksandr_ Volynsʹka, Olena_ Tkach, Olʹha_ IAskr</t>
  </si>
  <si>
    <t>Crime-Fi. Fentezіĭnyĭ detektyv</t>
  </si>
  <si>
    <t>Litavitsa</t>
  </si>
  <si>
    <t>LІTavytsia</t>
  </si>
  <si>
    <t>Пратчетт, Террі</t>
  </si>
  <si>
    <t>Останній континент</t>
  </si>
  <si>
    <t>«Останній континент» — шостий роман із циклу «Ринсвінд» серії «Дискосвіт» Террі Пратчетта. Далеко на краю Дискосвіту розкинувся химерний континент: його координати невідомі, звідти неможливо вибратися уплав, там сухо й гаряче, і він всуціль населений смертоносною флорою і фауною, яка хоче тебе з’їсти. Ідеальне місце для нашого давнього знайомого Ринсвінда — він знову має всіх врятувати (хоч уникає цього за будь-яку ціну) і повернути на континент воду. А це значить, що він потрапляє у погоні та стрілянину, встрягає у сутички з місцевими, опиняється у в’язниці і навіть навідується в оперу. Тим часом усе поважне керівництво Невидної академії вирушає на пошуки Ринсвінда. У своїх мандрах чарівники долають час і простір, опиняються на зорі творення світу та зустрічають богів — і навіть там вони, як завжди, просто нестерпні. Врешті все, як завжди, вирішується в останню мить: дрібка місцевої магії, трохи відчаю і звичайнісінька випадковість витворюють диво.</t>
  </si>
  <si>
    <t>Цикл 'Ринсвід'</t>
  </si>
  <si>
    <t>Pratchett, Terry</t>
  </si>
  <si>
    <t>The last continent</t>
  </si>
  <si>
    <t>The last continent is the sixth novel in the Rincewind series of Terry Pratchett's Discworld series. Far away on the edge of the Discworld stretches a bizarre continent: its coordinates are unknown, it is impossible to get out of there by swimming, it is dry and hot, and it is completely inhabited by deadly flora and fauna that wants to eat you. The perfect place for our old friend Rincewind — he must save everyone again (although he avoids it at all costs) and return water to the continent. This means that he gets into chases and shootings, gets into clashes with locals, ends up in prison and even visits the Opera. Meanwhile, the entire venerable leadership of The Invisible Academy goes in search of Rincewind. In their wanderings, Wizards overcome time and space, find themselves at the dawn of the creation of the world and meet the gods — and even there, as always, they are simply unbearable. In the end, everything, as always, is decided at the last moment: a pinch of local Magic, a little despair and the most ordinary accident create a miracle.</t>
  </si>
  <si>
    <t>http://sentrumbookstore.com/upload/iblock/a36/7617tbw8x4cz5h9sv8mxfn8hlo4ygbd3/9789664481295.jpg</t>
  </si>
  <si>
    <t>978-966-448-129-5</t>
  </si>
  <si>
    <t>«Ostannіĭ kontynent» — shostyĭ roman іz tsyklu «Rynsvіnd» serії «Dyskosvіt» Terrі Pratchetta. Daleko na kraiu Dyskosvіtu rozkynuvsia khymernyĭ kontynent: ĭoho koordynaty nevіdomі, zvіdty nemozhlyvo vybratysia uplav, tam sukho ĭ hariache, і vіn vsutsіlʹ naselenyĭ smertonosnoiu Floroiu і Faunoiu, iaka khoche tebe z’їsty. Іdealʹne mіstse dlia nashoho davnʹoho znaĭomoho Rynsvіnda — vіn znovu maie vsіkh vriatuvaty (khoch unykaie tsʹoho za budʹ-iaku tsіnu) і povernuty na kontynent vodu. A tse znachytʹ, shcho vіn potrapliaie u pohonі ta strіlianynu, vstriahaie u sutychky z mіstsevymy, opyniaietʹsia u v’iaznytsі і navіtʹ navіduietʹsia v operu. Tym chasom use povazhne kerіvnytstvo Nevydnoї akademії vyrushaie na poshuky Rynsvіnda. U svoїkh mandrakh charіvnyky dolaiutʹ chas і prostіr, opyniaiutʹsia na zorі tvorennia svіtu ta zustrіchaiutʹ bohіv — і navіtʹ tam vony, iak zavzhdy, prosto nesterpnі. Vreshtі vse, iak zavzhdy, vyrіshuietʹsia v ostanniu mytʹ: drіbka mіstsevoї mahії, trokhy vіdchaiu і zvychaĭnіsіnʹka vypadkovіstʹ vytvoriuiutʹ dyvo.</t>
  </si>
  <si>
    <t>Pratchett, Terrі</t>
  </si>
  <si>
    <t>Ostannіĭ kontynent</t>
  </si>
  <si>
    <t>Володар перснів. Братство персня</t>
  </si>
  <si>
    <t>978-617-664-022-6,9786176640226</t>
  </si>
  <si>
    <t>NONFICT</t>
  </si>
  <si>
    <t>Величний твір Дж. P. P. Толкіна поєднує у собі героїчну романтику і наукову фантастику. Це захопливий пригодницький роман і, водночас, сповнена глибокої мудрості книга. Почергово то комічна й домашня, то епічна, а подекуди навіть страхітлива оповідь переходить через нескінченні зміни чудово описаних сцен і характерів. &amp;lt_br&amp;gt_ Основою цієї історії є боротьба за Перстень Влади, що випадково потрапив до рук гобіта Більбо Торбина. Саме цього Персня бракує Темному Володареві для того, щоби завоювати увесь світ. Тепер небезпечні пригоди випадають на долю Фродо Торбина, бо йому довірено цей Перстень. Він мусить залишити свій дім і вирушити у небезпечну мандрівку просторами Середзем’я аж до Судної Гори, що розташована в осерді володінь Темного Володаря. Саме там він має знищити Перстень і завадити втіленню лихого задуму.</t>
  </si>
  <si>
    <t>The majestic work of J. R. R. Tolkien P. P. Tolkien combines heroic romance and science fiction. This is a fascinating adventure novel and, at the same time, a book full of deep wisdom. Alternately comic and homely, then Epic, and sometimes even terrifying, the narrative passes through endless changes of beautifully described scenes and characters. &amp;lt_br&amp;gt_ The basis of this story is the struggle for the Ring of power, which accidentally fell into the hands of the hobbit Bilbo Torbin. It is this ring that the Dark Lord lacks in order to conquer the whole world. Now dangerous adventures fall to the lot of Frodo Torbin, because he is entrusted with this ring. He must leave his home and embark on a dangerous journey through Middle-Earth to The Doomsday Mountain, which is located at the heart of the Dark Lord's domain. It is there that he must destroy the ring and prevent the implementation of the evil plan.</t>
  </si>
  <si>
    <t>Velichniĭ tvіr Dzh. P. P. Tolkіna poєdnuє u sobі geroїchnu romantiku і naukovu fantastiku. TSe zakhopliviĭ prigodnitsʹkiĭ roman і, vodnochas, spovnena glibokoї mudrostі kniga. Pochergovo to komіchna ĭ domashnia, to epіchna, a podekudi navіtʹ strakhіtliva opovіdʹ perekhoditʹ cherez neskіnchennі zmіni chudovo opisanikh stsen і kharakterіv. &amp;lt_br&amp;gt_ Osnovoiu tsієї іstorії є borotʹba za Perstenʹ Vladi, shcho vipadkovo potrapiv do ruk gobіta Bіlʹbo Torbina. Same tsʹogo Persnia brakuє Temnomu Volodarevі dlia togo, shchobi zavoiuvati uvesʹ svіt. Teper nebezpechnі prigodi vipadaiutʹ na doliu Frodo Torbina, bo ĭomu dovіreno tseĭ Perstenʹ. Vіn musitʹ zalishiti svіĭ dіm і virushiti u nebezpechnu mandrіvku prostorami Seredzem’ia azh do Sudnoї Gori, shcho roztashovana v oserdі volodіnʹ Temnogo Volodaria. Same tam vіn maє znishchiti Perstenʹ і zavaditi vtіlenniu likhogo zadumu.</t>
  </si>
  <si>
    <t>Тукалевська, Інна</t>
  </si>
  <si>
    <t>Кришталеве сонце</t>
  </si>
  <si>
    <t>Молодий пілот таріянського зорельота Роберт Астер стає свідком чужої таємниці та злочину. Через деякий час обставини змушують його покинути рідну оселю, а цікавість та особистий інтерес – почати нове розслідування. Чи є зв'язок між планетою, де панує військова диктатура, а люди знаходяться під ментальним контролем, та подіями з минулого? Чи вдасться Роберту вціліти, коли один необачний крок або невірно ухвалене рішення можуть коштувати йому свободи та навіть життя?</t>
  </si>
  <si>
    <t>Фантастика в кишені</t>
  </si>
  <si>
    <t>Tukalevskaya, Inna</t>
  </si>
  <si>
    <t>Crystal sun</t>
  </si>
  <si>
    <t>A young pilot of a Tarian Starship, Robert Aster, witnesses someone else's secret and crime. After a while, circumstances force him to leave his native home, and curiosity and personal interest – to start a new investigation. Is there a connection between a planet with a military dictatorship and people under mental control and events from the past? Will Robert be able to survive when one rash step or a wrong decision can cost him his freedom and even his life?</t>
  </si>
  <si>
    <t>http://sentrumbookstore.com/upload/iblock/69e/ple20dwx24prllg2v303ez7ecul76g6y/9786175205006.jpg</t>
  </si>
  <si>
    <t>978-617-520-500-6</t>
  </si>
  <si>
    <t>Molodyĭ pіlot tarіiansʹkoho zorelʹota Robert Aster staie svіdkom chuzhoї taiemnytsі ta zlochynu. Cherez deiakyĭ chas obstavyny zmushuiutʹ ĭoho pokynuty rіdnu oseliu, a tsіkavіstʹ ta osobystyĭ іnteres – pochaty nove rozslіduvannia. Chy ie zv'iazok mіzh planetoiu, de panuie vіĭsʹkova dyktatura, a liudy znakhodiatʹsia pіd mentalʹnym kontrolem, ta podіiamy z mynuloho? Chy vdastʹsia Robertu vtsіlіty, koly odyn neobachnyĭ krok abo nevіrno ukhvalene rіshennia mozhutʹ koshtuvaty ĭomu svobody ta navіtʹ zhyttia?</t>
  </si>
  <si>
    <t>Tukalevsʹka, Іnna</t>
  </si>
  <si>
    <t>Kryshtaleve sontse</t>
  </si>
  <si>
    <t>Флінн, Майкл</t>
  </si>
  <si>
    <t>Айфельгайм</t>
  </si>
  <si>
    <t>Уявіть собі історію першого контакту. Уявіть, що цей контакт стається в далекому минулому, знайомлячи пілотів не знаних нам іншоходів зі священниками-схоластами, лицарями із гірських замків та простими орачами, які міряють час лойовими свічками, храмовими святами та переміною пір року.Чи зможуть прибульці пояснити, що вони не демони? Чи повірять їм селяни? Як відправити дивних «прочан» додому, якщо їхній корабель не має ні коліс, ні вітрил? За героями цієї оповіді стежать уважні очі філософа, єпископа та барона-розбійника. А ще — на відстані 650 років — істориків, фізиків та бібліотекарів. Розлогі міркування одних, розбавлені цитатами із Святого Письма та епічних пісень, тісно переплітаються з поквапливими діалогами інших. В їхній заочній дискусії крізь сторіччя народжуються чудо відкриття, травма втрат, захоплення любові, істина і неодмінно — шлях до зірок.Український дебют Майкла Флінна, інженера, статистика, а ще — лауреата меморіальних премій Стерджена (1998) та Гайнлайна (2003). Його роман — номінант на «Г’юґо-2007» та переможець найпрестижнішої японської НФ-премії «Сейюн-2011».</t>
  </si>
  <si>
    <t>Flynn, Michael</t>
  </si>
  <si>
    <t>Eifelheim</t>
  </si>
  <si>
    <t>Imagine the story of your first contact. Imagine that this contact takes place in the distant past, introducing pilots of unknown aliens to Scholastic priests, Knights from Mountain castles and simple plowmen who measure time with Loy candles, temple festivals and the change of seasons.Will the aliens be able to explain that they are not Demons? Will the peasants believe them? How to send Strange &amp;quot_pilgrims&amp;quot_ home if their ship has no wheels or sails? The characters of this story are followed by the attentive eyes of a philosopher, Bishop and robber baron. And also — at a distance of 650 years-historians, physicists and librarians. The lengthy arguments of some, diluted with quotations from the Holy Scriptures and epic songs, are closely intertwined with the hasty dialogues of others. In their correspondence discussion through the centuries, the miracle of discovery, the trauma of loss, the capture of love, the truth and certainly the path to the stars are born.Ukrainian debut of Michael Flynn, engineer, statistician, and winner of the Sturgeon Memorial Awards (1998) and Heinlein (2003). His novel is a nominee for &amp;quot_Hugo-2007&amp;quot_ and winner of the most prestigious Japanese SF award &amp;quot_Seiyun-2011&amp;quot_.</t>
  </si>
  <si>
    <t>http://sentrumbookstore.com/upload/iblock/634/l7wzq7gk36gbf98d00kyriled4lty71q/9789661069250.jpg</t>
  </si>
  <si>
    <t>978-966-10-6925-0</t>
  </si>
  <si>
    <t>Uiavіtʹ sobі іstorіiu pershoho kontaktu. Uiavіtʹ, shcho tseĭ kontakt staietʹsia v dalekomu mynulomu, znaĭomliachy pіlotіv ne znanykh nam іnshokhodіv zі sviashchennykamy-skholastamy, lytsariamy іz hіrsʹkykh zamkіv ta prostymy orachamy, iakі mіriaiutʹ chas loĭovymy svіchkamy, khramovymy sviatamy ta peremіnoiu pіr roku.Chy zmozhutʹ prybulʹtsі poiasnyty, shcho vony ne demony? Chy povіriatʹ їm seliany? IAk vіdpravyty dyvnykh «prochan» dodomu, iakshcho їkhnіĭ korabelʹ ne maie nі kolіs, nі vіtryl? Za heroiamy tsіieї opovіdі stezhatʹ uvazhnі ochі FіlosoFa, iepyskopa ta barona-rozbіĭnyka. A shche — na vіdstanі 650 rokіv — іstorykіv, Fіzykіv ta bіblіotekarіv. Rozlohі mіrkuvannia odnykh, rozbavlenі tsytatamy іz Sviatoho Pysʹma ta epіchnykh pіsenʹ, tіsno pereplіtaiutʹsia z pokvaplyvymy dіalohamy іnshykh. V їkhnіĭ zaochnіĭ dyskusії krіzʹ storіchchia narodzhuiutʹsia chudo vіdkryttia, travma vtrat, zakhoplennia liubovі, іstyna і neodmіnno — shliakh do zіrok.Ukraїnsʹkyĭ debiut Maĭkla Flіnna, іnzhenera, statystyka, a shche — laureata memorіalʹnykh premіĭ Sterdzhena (1998) ta Haĭnlaĭna (2003). Ĭoho roman — nomіnant na «H’iugo-2007» ta peremozhetsʹ naĭprestyzhnіshoї iaponsʹkoї NF-premії «Seĭiun-2011».</t>
  </si>
  <si>
    <t>Flіnn, Maĭkl</t>
  </si>
  <si>
    <t>AĭFelʹhaĭm</t>
  </si>
  <si>
    <t>Шустерман, Ніл</t>
  </si>
  <si>
    <t>Подзвін. Вигин коси. Книга 3</t>
  </si>
  <si>
    <t>У світі без голоду та хвороб, без воєн та злиднів минуло три роки після трагічного затоплення Ендури та зникнення Рована та Сітри. Шторм більше не говорить майже ні з ким на планеті, окрім Ґрейсона Толлівера. Навколо останнього тоністи-фанатики формують погано контрольований культ, а Роберт Ґоддард проголосив себе Верховним клинком Мідмерики і, отримавши владу, якої найбільше хотів і найменше заслуговував, намагається перекроїти світ за власним смаком. У заключній частині трилогії 'Вигин коси' Ніл Шустерман майстерно розкриває важливі таємниці минулого у вигаданому ним світі і разом з тим залишає простір для міркувань - а чи заслуговує людство на такий світ?</t>
  </si>
  <si>
    <t>Shusterman, Neil</t>
  </si>
  <si>
    <t>Ring the bell. Bend the braid. Book 3</t>
  </si>
  <si>
    <t>In a world without hunger and disease, war and poverty, three years have passed since the tragic flooding of Endura and the disappearance of Rowan and Sitra. Storm no longer speaks to almost anyone on the planet except Grayson Tolliver. Around the latter, fanatic tonists form a poorly controlled cult, and Robert Goddard has declared himself the Supreme blade of Midmerika and, having gained the power he most wanted and least deserved, is trying to reshape the world to his liking. In the final part of the braid Bend trilogy, Neil Shusterman masterfully reveals important secrets of the past in the world he invented and at the same time leaves room for speculation - does humanity deserve such a world?</t>
  </si>
  <si>
    <t>http://sentrumbookstore.com/upload/iblock/d20/jkxntfgllw6uz32rx4hwndarfri5e071/9789669487742.jpg</t>
  </si>
  <si>
    <t>978-966-948-774-2</t>
  </si>
  <si>
    <t>U svіtі bez holodu ta khvorob, bez voien ta zlydnіv mynulo try roky pіslia trahіchnoho zatoplennia Endury ta znyknennia Rovana ta Sіtry. Shtorm bіlʹshe ne hovorytʹ maĭzhe nі z kym na planetі, okrіm Greĭsona Tollіvera. Navkolo ostannʹoho tonіsty-Fanatyky Formuiutʹ pohano kontrolʹovanyĭ kulʹt, a Robert Goddard proholosyv sebe Verkhovnym klynkom Mіdmeryky і, otrymavshy vladu, iakoї naĭbіlʹshe khotіv і naĭmenshe zasluhovuvav, namahaietʹsia perekroїty svіt za vlasnym smakom. U zakliuchnіĭ chastynі trylohії 'Vyhyn kosy' Nіl Shusterman maĭsterno rozkryvaie vazhlyvі taiemnytsі mynuloho u vyhadanomu nym svіtі і razom z tym zalyshaie prostіr dlia mіrkuvanʹ - a chy zasluhovuie liudstvo na takyĭ svіt?</t>
  </si>
  <si>
    <t>Shusterman, Nіl</t>
  </si>
  <si>
    <t>Podzvіn. Vyhyn kosy. Knyha 3</t>
  </si>
  <si>
    <t>Art</t>
  </si>
  <si>
    <t>В'ятрович, Володимир_ Забілий, Руслан_ Дерев'яний, Ігор_ Содоль, Петро</t>
  </si>
  <si>
    <t>УПА. Історія нескорених (оновл. вид. )</t>
  </si>
  <si>
    <t>Зрозуміла й наочна історія УПА&amp;lt_br&amp;gt_ТЕМАТИКА&amp;lt_br&amp;gt_Історія, дослідження, публіцистика, національна ідентичність, фотоальбом.&amp;lt_br&amp;gt_ПРО КНИЖКУ&amp;lt_br&amp;gt_Серед великої кількості літератури, присвяченої діяльності УПА, ця книжка претендує на особливе місце: тут читач знайдеструктурований і лаконічний виклад історії повстанської боротьби. Видання проілюстроване великою кількістю унікальних фотографій, документами і свідченнями учасників. Специфіка кількарівневого тексту допоможе читачеві побачити цілісну картину повстанського руху, зрозуміти його місце і роль в українській та світовій історії.&amp;lt_br&amp;gt_ДЛЯ КОГО ВИДАННЯ&amp;lt_br&amp;gt_Для всіх, кого цікавить історія боротьби українців за свободу, не спотворені пропагандою факти про УПА та ОУН. Це книжка, яка має бути у домашній книгозбірні кожного українця. Книжка-фотоальбом, яка може частково замінити втрачені у вирі історії родинні світлини.&amp;lt_br&amp;gt_ЧОМУ ЦЯ КНИЖКА&amp;lt_br&amp;gt_Це видання допоможе кожному зрозуміти, чому і як українці чинили спротив ворогу, який значно переважав їх у силі_ побачити у завзятті вояків УПА джерело незламності вояків ЗСУ. У книжці опубліковано кілька сотень світлин і документів з архівів Центру досліджень визвольного руху та Служби безпеки України.&amp;lt_br&amp;gt_ПРО АВТОРІВ&amp;lt_br&amp;gt_Володимир Вятрович_ історик, публіцист, державний та громадський діяч. На посаді директора архіву СБУ розсекретив доти таємні архіви КГБ. Голова Українського інституту національної памяті у 2014_2019 рр. Автор і співавтор 16 книжок з історії України ХХ століття.&amp;lt_br&amp;gt_Ігор Деревяний_ історик, працював старшим науковим співробітником Національного музею-меморіалу жертв окупаційних режимів Тюрма на Лонцького, заступником директора з наукової роботи Меморіального музею тоталітарних режимів Територія Терору.&amp;lt_br&amp;gt_Руслан Забілий_ історик, громадський діяч. Генеральний директор Національного музею-меморіалу жертв окупаційних режимів Тюрма на Лонцького. У 2008&amp;ndash_2009 роках очолював Центр досліджень визвольного руху. Солдат ЗСУ.&amp;lt_br&amp;gt_Петро Содоль_ дослідник історії УПА, майор Армії США, співробітник видавничого комітету Літопис УПА. Автор книги UPA: They Fought Hitler and Stalin: a Brief Overview of Military Aspects from the History of the Ukrainian Insurgent Army, 1942&amp;ndash_1949, енциклопедичних видань з історії УПА Українська повстанча армія, 1943&amp;ndash_49.&amp;lt_br&amp;gt_ІНШІ КНИЖКИ АВТОРІВ&amp;lt_br&amp;gt_&amp;lt_br&amp;gt_&amp;lt_a href='../products/notatky-z-kuhni-perepysuvannya-istorii-709473'&amp;gt_Нотатки з кухні переписування історії, Володимир В'ятрович, Наш Формат, 2021 рік&amp;lt_/a&amp;gt_&amp;lt_br&amp;gt_&amp;lt_br&amp;gt_ЦИТАТИ&amp;lt_br&amp;gt_Про Українську повстанську армію&amp;lt_br&amp;gt_&amp;lt_br&amp;gt_УПА від самого початку вважала себе зародком Збройних сил Української Самостійної Соборної Держави і тому структурувалася як регулярне військо. Організаційна структура УПА була проста, прямолінійна, але водночас достатньо гнучка, щоб можна було ефективно розподіляти людські та матеріальні ресурси, пристосовуючись до мінливих воєнних реалій, та досягати значних бойових успіхів. Дбаючи про суворий контроль згори, її творці сприяли також виявам ініціативи знизу.&amp;lt_br&amp;gt_&amp;lt_br&amp;gt_Нам доводиться продовжувати ту саму боротьбу&amp;lt_br&amp;gt_&amp;lt_br&amp;gt_Відновлення повстанської естетики в сучасній Україні не випадкове. Адже нам доводиться продовжувати ту саму боротьбу, в якій брали участь бандерівці, _ боротьбу за свободу. Супроти того ж ворога _ російського імперіалізму. Тоді одягненого в совєтську гімнастьорку, нині _ в уніформу збройних сил РФ. І нам сьогодні корисним є не стільки практичний досвід УПА. Адже ця армія вела війну повстансько-підпільними методами, придатними нині хіба на тимчасово окупованих теренах. Для нас ключове _ здатність вояків чинити опір у навіть, здавалося б, безнадійних умовах.</t>
  </si>
  <si>
    <t>Центр Досліджень Визвольного Руху, Наш Формат</t>
  </si>
  <si>
    <t>Vyatrovich, Vladimir_ Zabily, Ruslan_ Derevyaniy, Igor_ Sodol, Peter</t>
  </si>
  <si>
    <t xml:space="preserve">UPA. History of the unconquered (updated. view. ) </t>
  </si>
  <si>
    <t>Clear and Clear History of the UPA&amp;lt_br&amp;gt_Subject&amp;lt_br&amp;gt_History, research, journalism, national identity, photo album.&amp;lt_br&amp;gt_ABOUT THE BOOK&amp;lt_br&amp;gt_Among the abundance of literature devoted to the activities of the UPA, this book claims a special place: here the reader will find a structured and concise presentation of the history of the insurgent struggle. The publication is illustrated with a large number of unique photos, documents and testimonies of participants. The specifics of the multi-level text will help the reader to see a complete picture of the insurgent movement, understand its place and role in Ukrainian and world history.&amp;lt_br&amp;gt_FOR WHOM THE PUBLICATION IS INTENDED&amp;lt_br&amp;gt_For all those who are interested in the history of the struggle of Ukrainians for freedom, the facts about the UPA and OUN are not distorted by propaganda. This is a book that should be in the home library of every Ukrainian. A book-a photo album that can partially replace family photos lost in the maelstrom of history.&amp;lt_br&amp;gt_WHY THIS BOOK&amp;lt_br&amp;gt_This publication will help everyone understand why and how the Ukrainians resisted the enemy, who significantly outnumbered them in strength_ to see in the zeal of the UPA soldiers the source of the invincibility of the AFU soldiers. The book contains several hundred photos and documents from the archives of the Center for studies of the liberation movement and the Security Service of Ukraine.&amp;lt_br&amp;gt_ABOUT AUTHORS&amp;lt_br&amp;gt_Vladimir Vyatrovich_ historian, publicist, statesman and public figure. As director of the archive, the SBU declassified the Secret Archives of the KGB until then. Chairman of the Ukrainian Institute of national memory in 2014_2019 author and co-author of 16 books on the history of Ukraine of the twentieth century. &amp;lt_br&amp;gt_Igor Derevyaniy_ historian, worked as a senior researcher at the National Museum-memorial of victims of occupation regimes prison on Lontsky, deputy director for research at the Memorial Museum of totalitarian regimes territory of terror.&amp;lt_br&amp;gt_Ruslan Zabily_ historian, public figure. General director of the National Museum-memorial of victims of occupation regimes prison on Lontsky. In 2008-2009, he headed the Center for studies of the liberation movement. Soldier of the Armed Forces of Ukraine.&amp;lt_br&amp;gt_Peter Sodol_ researcher of the history of the UPA, major of the US Army, employee of the publishing committee Chronicle of the UPA. Author of UPA: They Fought Hitler and Stalin: a Brief Overview of Military Aspects from the History of the Ukrainian Insurgent Army, 1942-1949, encyclopedic publications on the history of the UPA Ukrainian Insurgent Army, 1943-49.&amp;lt_br&amp;gt_OTHER BOOKS BY AUTHORS&amp;lt_br&amp;gt_&amp;lt_br&amp;gt_&amp;lt_a href=&amp;quot_../products/notatky-z-kuhni-perepysuvannya-istorii-709473&amp;quot_&amp;gt_Notes from the kitchen rewriting history, Vladimir Vyatrovich, our format, 2021&amp;lt_/a&amp;gt_&amp;lt_br&amp;gt_&amp;lt_br&amp;gt_Quotes&amp;lt_br&amp;gt_About the Ukrainian Insurgent Army&amp;lt_br&amp;gt_&amp;lt_br&amp;gt_From the very beginning, the UPA considered itself the embryo of the Armed Forces of the Ukrainian independent Cathedral State and therefore was structured as a regular army. The organizational structure of the UPA was simple, straightforward, but at the same time flexible enough to effectively allocate human and material resources, adapting to changing military realities, and achieve significant combat success. Taking care of strict control from above, its creators also contributed to the manifestation of initiative from below.&amp;lt_br&amp;gt_&amp;lt_br&amp;gt_We have to continue the same struggle&amp;lt_br&amp;gt_&amp;lt_br&amp;gt_The restoration of rebel aesthetics in Modern Ukraine is not accidental. After all, we have to continue the very struggle in which Bandera members participated, the struggle for freedom. Against the same enemy _ Russian imperialism. Then dressed in a Soviet gymnast, now _ in the uniform of the Armed Forces of the Russian Federation. And today it is not so much the practical experience of the UPA that is useful to us. After all, this army waged war by insurgent and underground methods that are now suitable only in the temporarily occupied territories. For us, the key is the ability of soldiers to resist even in seemingly hopeless conditions.</t>
  </si>
  <si>
    <t>http://sentrumbookstore.com/upload/iblock/10d/gwugb9l466x1ffkxcyfg2f1hbpxxqhfx/9786178120429.jpg</t>
  </si>
  <si>
    <t>978-617-8120-42-9</t>
  </si>
  <si>
    <t>Zrozumіla ĭ naochna іstorіia UPA&amp;lt_br&amp;gt_TEMATYKA&amp;lt_br&amp;gt_Іstorіia, doslіdzhennia, publіtsystyka, natsіonalʹna іdentychnіstʹ, Fotoalʹbom.&amp;lt_br&amp;gt_PRO KNYZhKU&amp;lt_br&amp;gt_Sered velykoї kіlʹkostі lіteratury, prysviachenoї dіialʹnostі UPA, tsia knyzhka pretenduie na osoblyve mіstse: tut chytach znaĭdestrukturovanyĭ і lakonіchnyĭ vyklad іstorії povstansʹkoї borotʹby. Vydannia proіliustrovane velykoiu kіlʹkіstiu unіkalʹnykh FotohraFіĭ, dokumentamy і svіdchenniamy uchasnykіv. SpetsyFіka kіlʹkarіvnevoho tekstu dopomozhe chytachevі pobachyty tsіlіsnu kartynu povstansʹkoho rukhu, zrozumіty ĭoho mіstse і rolʹ v ukraїnsʹkіĭ ta svіtovіĭ іstorії.&amp;lt_br&amp;gt_DLIA KOHO VYDANNIA&amp;lt_br&amp;gt_Dlia vsіkh, koho tsіkavytʹ іstorіia borotʹby ukraїntsіv za svobodu, ne spotvorenі propahandoiu Fakty pro UPA ta OUN. TSe knyzhka, iaka maie buty u domashnіĭ knyhozbіrnі kozhnoho ukraїntsia. Knyzhka-Fotoalʹbom, iaka mozhe chastkovo zamіnyty vtrachenі u vyrі іstorії rodynnі svіtlyny.&amp;lt_br&amp;gt_ChOMU TSIA KNYZhKA&amp;lt_br&amp;gt_TSe vydannia dopomozhe kozhnomu zrozumіty, chomu і iak ukraїntsі chynyly sprotyv vorohu, iakyĭ znachno perevazhav їkh u sylі_ pobachyty u zavziattі voiakіv UPA dzherelo nezlamnostі voiakіv ZSU. U knyzhtsі opublіkovano kіlʹka sotenʹ svіtlyn і dokumentіv z arkhіvіv TSentru doslіdzhenʹ vyzvolʹnoho rukhu ta Sluzhby bezpeky Ukraїny.&amp;lt_br&amp;gt_PRO AVTORІV&amp;lt_br&amp;gt_Volodymyr Viatrovych_ іstoryk, publіtsyst, derzhavnyĭ ta hromadsʹkyĭ dіiach. Na posadі dyrektora arkhіvu SBU rozsekretyv doty taiemnі arkhіvy KHB. Holova Ukraїnsʹkoho іnstytutu natsіonalʹnoї pamiatі u 2014_2019 rr. Avtor і spіvavtor 16 knyzhok z іstorії Ukraїny KhKh stolіttia.&amp;lt_br&amp;gt_Іhor Derevianyĭ_ іstoryk, pratsiuvav starshym naukovym spіvrobіtnykom Natsіonalʹnoho muzeiu-memorіalu zhertv okupatsіĭnykh rezhymіv Tiurma na Lontsʹkoho, zastupnykom dyrektora z naukovoї roboty Memorіalʹnoho muzeiu totalіtarnykh rezhymіv Terytorіia Teroru.&amp;lt_br&amp;gt_Ruslan Zabіlyĭ_ іstoryk, hromadsʹkyĭ dіiach. Heneralʹnyĭ dyrektor Natsіonalʹnoho muzeiu-memorіalu zhertv okupatsіĭnykh rezhymіv Tiurma na Lontsʹkoho. U 2008&amp;ndash_2009 rokakh ocholiuvav TSentr doslіdzhenʹ vyzvolʹnoho rukhu. Soldat ZSU.&amp;lt_br&amp;gt_Petro Sodolʹ_ doslіdnyk іstorії UPA, maĭor Armії SShA, spіvrobіtnyk vydavnychoho komіtetu Lіtopys UPA. Avtor knyhy UPA: They Fought Hitler and Stalin: a Brief Overview of Military Aspects from the History of the Ukrainian Insurgent Army, 1942&amp;ndash_1949, entsyklopedychnykh vydanʹ z іstorії UPA Ukraїnsʹka povstancha armіia, 1943&amp;ndash_49.&amp;lt_br&amp;gt_ІNShІ KNYZhKY AVTORІV&amp;lt_br&amp;gt_&amp;lt_br&amp;gt_&amp;lt_a href='../products/notatky-z-kuhni-perepysuvannya-istorii-709473'&amp;gt_Notatky z kukhnі perepysuvannia іstorії, Volodymyr V'iatrovych, Nash Format, 2021 rіk&amp;lt_/a&amp;gt_&amp;lt_br&amp;gt_&amp;lt_br&amp;gt_TSYTATY&amp;lt_br&amp;gt_Pro Ukraїnsʹku povstansʹku armіiu&amp;lt_br&amp;gt_&amp;lt_br&amp;gt_UPA vіd samoho pochatku vvazhala sebe zarodkom Zbroĭnykh syl Ukraїnsʹkoї Samostіĭnoї Sobornoї Derzhavy і tomu strukturuvalasia iak rehuliarne vіĭsʹko. Orhanіzatsіĭna struktura UPA bula prosta, priamolіnіĭna, ale vodnochas dostatnʹo hnuchka, shchob mozhna bulo eFektyvno rozpodіliaty liudsʹkі ta materіalʹnі resursy, prystosovuiuchysʹ do mіnlyvykh voiennykh realіĭ, ta dosiahaty znachnykh boĭovykh uspіkhіv. Dbaiuchy pro suvoryĭ kontrolʹ zhory, її tvortsі spryialy takozh vyiavam іnіtsіatyvy znyzu.&amp;lt_br&amp;gt_&amp;lt_br&amp;gt_Nam dovodytʹsia prodovzhuvaty tu samu borotʹbu&amp;lt_br&amp;gt_&amp;lt_br&amp;gt_Vіdnovlennia povstansʹkoї estetyky v suchasnіĭ Ukraїnі ne vypadkove. Adzhe nam dovodytʹsia prodovzhuvaty tu samu borotʹbu, v iakіĭ braly uchastʹ banderіvtsі, _ borotʹbu za svobodu. Suproty toho zh voroha _ rosіĭsʹkoho іmperіalіzmu. Todі odiahnenoho v sovietsʹku hіmnastʹorku, nynі _ v unіFormu zbroĭnykh syl RF. І nam sʹohodnі korysnym ie ne stіlʹky praktychnyĭ dosvіd UPA. Adzhe tsia armіia vela vіĭnu povstansʹko-pіdpіlʹnymy metodamy, prydatnymy nynі khіba na tymchasovo okupovanykh terenakh. Dlia nas kliuchove _ zdatnіstʹ voiakіv chynyty opіr u navіtʹ, zdavalosia b, beznadіĭnykh umovakh.</t>
  </si>
  <si>
    <t>V'iatrovych, Volodymyr_ Zabіlyĭ, Ruslan_ Derev'ianyĭ, Іhor_ Sodolʹ, Petro</t>
  </si>
  <si>
    <t xml:space="preserve">UPA. Іstorіia neskorenykh (onovl. vyd. ) </t>
  </si>
  <si>
    <t>Center For Studies Of The Liberation Movement, Our Format</t>
  </si>
  <si>
    <t>TSentr Doslіdzhenʹ Vyzvolʹnoho Rukhu, Nash Format</t>
  </si>
  <si>
    <t>Повна історія перших років SpaceX, уперше доступна загалові&amp;lt_/em&amp;lt_/h5 ТЕМАТИКА Історія успіху, відомі особистості, бізнес, підприємництво, стартапи, лідерство, технології. ПРО КНИЖКУ Та це неможливо! А що для цього потрібно? Інколи саме так Ілон Маск спілкувався з інженерами. Як йому вдалося створити провідну компанію аерокосмічної галузі, якщо в його успіх майже ніхто не вірив? Чому перших 300 працівників він набирав особисто й на співбесіді перевіряв уміння мислити, а не знання? Чому інженери говорили, що час у SpaceX ніби собачий вік рік за сім?&amp;nbsp_Із кінематографічною яскравістю автор відтворює історію сумнівного стартапу, що став дуже успішною компанією. Ви дізнаєтеся, чому перед важливими пусками Маск із родиною їздив у Діснейленд і як нинішня найбагатша людина на планеті у 2008-му канючила фінансування для порятунку компаній. І ще багато фактів, що аж ніяк не вписуються в межіісторій успіху. ДЛЯ КОГО ВИДАННЯ Для якнайширшого кола читачів, усіх, кого цікавить нетипова історія успіху Ілона Маска. Знахідка для стартаперів, які бояться помилятися. ЧОМУ ЦЯ КНИЖКА Дуже чесна оповідь про компанію, на успіху якої ставили хрест всі, крім засновника. Ілон Маск уперше погодився розказати повну історію перших років SpaceX, яскравих падінь і спроб оговтатися. ПРО АВТОРА Ерік Берґер&amp;nbsp_провідний редактор із космічної тематики Ars Technica, астроном. Сертифікований метеоролог, заснував компанію Space City Weather.</t>
  </si>
  <si>
    <t>Povna іstorіia pershykh rokіv SpaceX, upershe dostupna zahalovі&amp;lt_/em&amp;lt_/h5 TEMATYKA Іstorіia uspіkhu, vіdomі osobystostі, bіznes, pіdpryiemnytstvo, startapy, lіderstvo, tekhnolohії. PRO KNYZhKU Ta tse nemozhlyvo! A shcho dlia tsʹoho potrіbno? Іnkoly same tak Іlon Mask spіlkuvavsia z іnzheneramy. IAk ĭomu vdalosia stvoryty provіdnu kompanіiu aerokosmіchnoї haluzі, iakshcho v ĭoho uspіkh maĭzhe nіkhto ne vіryv? Chomu pershykh 300 pratsіvnykіv vіn nabyrav osobysto ĭ na spіvbesіdі perevіriav umіnnia myslyty, a ne znannia? Chomu іnzhenery hovoryly, shcho chas u SpaceX nіby sobachyĭ vіk rіk za sіm?&amp;nbsp_Іz kіnematohraFіchnoiu iaskravіstiu avtor vіdtvoriuie іstorіiu sumnіvnoho startapu, shcho stav duzhe uspіshnoiu kompanіieiu. Vy dіznaietesia, chomu pered vazhlyvymy puskamy Mask іz rodynoiu їzdyv u Dіsneĭlend і iak nynіshnia naĭbahatsha liudyna na planetі u 2008-mu kaniuchyla Fіnansuvannia dlia poriatunku kompanіĭ. І shche bahato Faktіv, shcho azh nіiak ne vpysuiutʹsia v mezhііstorіĭ uspіkhu. DLIA KOHO VYDANNIA Dlia iaknaĭshyrshoho kola chytachіv, usіkh, koho tsіkavytʹ netypova іstorіia uspіkhu Іlona Maska. Znakhіdka dlia startaperіv, iakі boiatʹsia pomyliatysia. ChOMU TSIA KNYZhKA Duzhe chesna opovіdʹ pro kompanіiu, na uspіkhu iakoї stavyly khrest vsі, krіm zasnovnyka. Іlon Mask upershe pohodyvsia rozkazaty povnu іstorіiu pershykh rokіv SpaceX, iaskravykh padіnʹ і sprob ohovtatysia. PRO AVTORA Erіk Berger&amp;nbsp_provіdnyĭ redaktor іz kosmіchnoї tematyky Ars Technica, astronom. SertyFіkovanyĭ meteoroloh, zasnuvav kompanіiu Space City Weather.</t>
  </si>
  <si>
    <t>paperback</t>
  </si>
  <si>
    <t>The defense of Donetsk airport has become a symbol of the invincibility of the spirit of Ukrainian soldiers in the Russian-Ukrainian war. For 244 days, Ukrainian soldiers held an object with superhuman forces, which, according to military logic and common sense, was almost impossible to hold. We don't know much about the reasons and circumstances of the seizure of Donetsk and its airport. Dozens of successful military operations of the Armed Forces and volunteers took place within the framework of the DAP defense, but there is very little evidence of them. In the second part of the book, the author talks about the last, most tragic, days of airport defense. Everything that happened then day after day is evidenced by direct participants: commanders and soldiers of the Ukrainian Army, volunteers. The memory of the heroes is preserved by the families of the fallen &amp;quot_cyborgs&amp;quot_, their feat is captured in poems and songs, books and films.</t>
  </si>
  <si>
    <t>Гудименко, Юрій</t>
  </si>
  <si>
    <t>Історії та війни</t>
  </si>
  <si>
    <t>Юрій Гудименко (нар. 1987) — український політичний діяч, лідер Руху «Демократична Сокира», у минулому — блогер, телеведучий, публіцист. Після російського вторгнення вступив до лав ЗСУ, сапер, був поранений. «Це не зовсім звичайна книга. Тут немає сюжету, немає персонажів, які затримуються надовго. Це — збірка текстів, промов, історичних нарисів, які я писав і пишу донині. Тут є смішні тексти і тексти несмішні, є слова, які я писав у доброму гуморі й ті, які я писав у шпиталі, не бувши певен, що колись встану на ноги. Є навіть тексти, за які мені соромно, але вони все одно будуть тут, у книзі, тому що я їх говорив і я їх написав» (Ю. Гудименко).</t>
  </si>
  <si>
    <t>Gudymenko, Yuri</t>
  </si>
  <si>
    <t>History and war</t>
  </si>
  <si>
    <t>Yuriy Gudymenko (born 1987) is a Ukrainian politician, leader of the Democratic Axe Movement, former blogger, TV presenter, and publicist.  After the Russian invasion, he joined the ranks of the Armed Forces of Ukraine, was a sapper, and was wounded. &amp;quot_This is not an ordinary book. There is no plot, no characters that linger for a long time. This is a collection of texts, speeches, and historical essays that I have written and still write today. There are funny texts and unfunny texts, there are words that I wrote in a good mood and those that I wrote in the hospital, not being sure that one day I will get back on my feet. There are even texts for which I am ashamed, but they will still be here, in the book, because I said them and I wrote them&amp;quot_ (Yu. Gudimenko).</t>
  </si>
  <si>
    <t>http://sentrumbookstore.com/upload/iblock/dd7/g3ci47gxdrwyxtuwztus2y4yydk1542p/9786175513873.jpg</t>
  </si>
  <si>
    <t>978-617-551-387-3</t>
  </si>
  <si>
    <t>IUrіĭ Gudimenko (nar. 1987) — ukraїnsʹkiĭ polіtichniĭ dіiach, lіder Rukhu «Demokratichna Sokira», u minulomu — bloger, televeduchiĭ, publіtsist. Pіslia rosіĭsʹkogo vtorgnennia vstupiv do lav ZSU, saper, buv poraneniĭ. «TSe ne zovsіm zvichaĭna kniga. Tut nemaє siuzhetu, nemaє personazhіv, iakі zatrimuiutʹsia nadovgo. TSe — zbіrka tekstіv, promov, іstorichnikh narisіv, iakі ia pisav і pishu doninі. Tut є smіshnі teksti і teksti nesmіshnі, є slova, iakі ia pisav u dobromu gumorі ĭ tі, iakі ia pisav u shpitalі, ne buvshi peven, shcho kolisʹ vstanu na nogi. Є navіtʹ teksti, za iakі menі soromno, ale voni vse odno budutʹ tut, u knizі, tomu shcho ia їkh govoriv і ia їkh napisav» (IU. Gudimenko).</t>
  </si>
  <si>
    <t>Gudimenko, IUrіĭ</t>
  </si>
  <si>
    <t>Іstorії ta vіĭni</t>
  </si>
  <si>
    <t>Скотт Джурек — американський ультрамарафонець, мотиваційний спікер і веган, який перевернув уявлення про раціон спортсменів. У 2010 році встановив американський рекорд із добового бігу (майже 267 км за 24 год). Перемагав у низці змагань, зокрема двічі у «Бедвотері» (217 км по Долині Смерті, де спека сягала 50 градусів).&amp;lt_br&amp;gt_Авторові вдалося об’єднати під однією палітуркою і порадник для бігунів на великі дистанції, і збірник із 24 веганських рецептів, а найперше — натхненну історію про внутрішню силу та шлях до себе.</t>
  </si>
  <si>
    <t>Scott Jurek is an American ultramarathoner, motivational speaker, and vegan who has turned the idea of athletes ' diets upside down. In 2010, he set an American record for daily running (almost 267 km in 24 hours). He won a number of competitions, including twice in Bedwater (217 km along Death Valley, where the heat reached 50 degrees).&amp;lt_br&amp;gt_The author managed to combine under one binding and an adviser for long — distance runners, and a collection of 24 vegan recipes, and first of all-an inspired story about inner strength and the path to yourself.</t>
  </si>
  <si>
    <t>Skott Dzhurek — amerykansʹkyĭ ulʹtramaraFonetsʹ, motyvatsіĭnyĭ spіker і vehan, iakyĭ perevernuv uiavlennia pro ratsіon sportsmenіv. U 2010 rotsі vstanovyv amerykansʹkyĭ rekord іz dobovoho bіhu (maĭzhe 267 km za 24 hod). Peremahav u nyztsі zmahanʹ, zokrema dvіchі u «Bedvoterі» (217 km po Dolynі Smertі, de speka siahala 50 hradusіv).&amp;lt_br&amp;gt_Avtorovі vdalosia ob’iednaty pіd odnіieiu palіturkoiu і poradnyk dlia bіhunіv na velykі dystantsії, і zbіrnyk іz 24 vehansʹkykh retseptіv, a naĭpershe — natkhnennu іstorіiu pro vnutrіshniu sylu ta shliakh do sebe.</t>
  </si>
  <si>
    <t>'Коли живеш у часи світових геополітичних землетрусів і водночас маєш певні державні повноваження стаєш вимушеним учасником і свідком подій, які нерідко змінюють хід історії. І про них конче треба розповідати іншим, байдужим чи менш поінформованим, щоб уникнути вигадок, домислів і брехні. Впевнений, що є сенс спробувати робити це по гарячих слідах, дістаючи з архівів власної не заспамленої острахом пам_яті прожите. І робити це максимально чесно, не порушуючи водночас державних таємниць.&amp;lt_br&amp;gt_Ця книжка про 13 файлів сервера моєї пам_яті тіексклюзиви, про які точно ніхто не розказував з телевізора. У деяких моїх судженнях хтось побачить суб_єктивізм чи помилки, однак фактаж і хронологія подій, описаних у книжці, то реальні факти новітньої української історії. Історії моїми очима, яка дає мені право відкрито і чесно дивитися в очі як усім живим, так і через молитву мертвим героям описаного. Ця книжка про сильних людей. Небезгрішних, як і я, українців. Тут немає героїв чи антигероїв. Тут є гола правда, яка не завжди до смаку, бо поки що наша українська історія укотре пишеться кровю... Українською кров_ю ще ненароджених і живих.'</t>
  </si>
  <si>
    <t>&amp;quot_When you live in times of global geopolitical earthquakes and at the same time have certain state powers, you become a forced participant and witness of events that often change the course of history. And it is necessary to tell others about them, indifferent or less informed, in order to avoid fictions, speculations and lies. I am sure that it makes sense to try to do this in hot pursuit, taking out your own memory that was not spammed with fear from the archives. And do it as honestly as possible, without violating state secrets at the same time.&amp;lt_br&amp;gt_This book is about 13 files of the server of my memory_ Yati teexclusivi, which no one exactly told about on TV. In some of my judgments, someone will see objectivity or errors, but the facts and chronology of events described in the book are real facts of modern Ukrainian history. A story through my eyes, which gives me the right to openly and honestly look into the eyes of all the living and through prayer to the dead heroes of the described. This book is about strong people. Not sinful, like me, Ukrainians. There are no heroes or anti-heroes here. There is a naked truth here, which is not always to your taste, because so far our Ukrainian history is once again written in blood... Ukrainian blood_ u still unborn and alive.'</t>
  </si>
  <si>
    <t>'Koly zhyvesh u chasy svіtovykh heopolіtychnykh zemletrusіv і vodnochas maiesh pevnі derzhavnі povnovazhennia staiesh vymushenym uchasnykom і svіdkom podіĭ, iakі nerіdko zmіniuiutʹ khіd іstorії. І pro nykh konche treba rozpovіdaty іnshym, baĭduzhym chy mensh poіnFormovanym, shchob unyknuty vyhadok, domyslіv і brekhnі. Vpevnenyĭ, shcho ie sens sprobuvaty robyty tse po hariachykh slіdakh, dіstaiuchy z arkhіvіv vlasnoї ne zaspamlenoї ostrakhom pam_iatі prozhyte. І robyty tse maksymalʹno chesno, ne porushuiuchy vodnochas derzhavnykh taiemnytsʹ.&amp;lt_br&amp;gt_TSia knyzhka pro 13 Faĭlіv servera moieї pam_iatі tіekskliuzyvy, pro iakі tochno nіkhto ne rozkazuvav z televіzora. U deiakykh moїkh sudzhenniakh khtosʹ pobachytʹ sub_iektyvіzm chy pomylky, odnak Faktazh і khronolohіia podіĭ, opysanykh u knyzhtsі, to realʹnі Fakty novіtnʹoї ukraїnsʹkoї іstorії. Іstorії moїmy ochyma, iaka daie menі pravo vіdkryto і chesno dyvytysia v ochі iak usіm zhyvym, tak і cherez molytvu mertvym heroiam opysanoho. TSia knyzhka pro sylʹnykh liudeĭ. Nebezhrіshnykh, iak і ia, ukraїntsіv. Tut nemaie heroїv chy antyheroїv. Tut ie hola pravda, iaka ne zavzhdy do smaku, bo poky shcho nasha ukraїnsʹka іstorіia ukotre pyshetʹsia kroviu... Ukraїnsʹkoiu krov_iu shche nenarodzhenykh і zhyvykh.'</t>
  </si>
  <si>
    <t>&amp;quot_We are from Ukraine &amp;quot_is a reissue in an updated design of the book&amp;quot_#Nashi on the world map &amp;quot_ by journalist Ulyana Skitskaya. Here are collected stories about outstanding people: Ukrainians by origin or place of Birth, people who were recognized by the whole world, who changed the course of history, whose achievements surprise and amaze. Among the heroes of the book are well-known Solomiya Krushelnitskaya, Andy Warhol, Sofia Yablonskaya, Kazimir Malevich, Igor Sikorsky, Maria Primachenko. And there are those who will be a real discovery for readers: Oscar-winning animator of the Disney studio Vladimir Titla_ a talented geneticist who developed Darwin's theory, Theodosius Dobzhansky_ a mathematician whose developments formed the basis of the world's first computer, Mikhail Kravchuk_ the daughter of a Lviv banker who invented the principle of Wi-Fi, Hedy Lamar_ legendary NHL goalkeeper Terry Savchuk_ Kharkiv resident who deciphered the Mayan script, Yuri Knorozov. These people are inspiring, and sometimes their biographies are so amazing that the thought arises: &amp;quot_this only happens in movies.&amp;quot_</t>
  </si>
  <si>
    <t>Яневський, Данило</t>
  </si>
  <si>
    <t>Євген Коновалець. Андрій Мельник. Портрети на тлі епохи. Перша спроба наукової біографії</t>
  </si>
  <si>
    <t>Данило Яневський (нар. 1956 р.) — історик, телеведучий, заслужений журналіст України, доктор історичних наук. Історію європейських політичних рухів 20–30-х рр. ХХ століття необхідно розглядати та оцінювати, ґрунтуючись не на сучасних політичних уподобаннях або замовленнях, а в контексті конкретних історичних обставин. Повною мірою це стосується і УВО, і ОУН. Чи розуміли Євген Коновалець, Андрій Мельник та їхні прихильники обставини часу та місця їхнього персонального життя так, як розуміємо їх сьогодні ми? Автор ретельно досліджує історичні документи, архіви преси і подає історичні події з різних кутів зору, щоб наблизити до сучасного читача неординарні постаті Євгена Коновальця (полковника армії УНР, командира Січових Стрільців, команданта УВО, Голови Проводу українських націоналістів, засновника ОУН) і Андрія Мельника (полковника армії УНР, співзасновника Січових Стрільців, Стрілецької Ради та УВО, Голови Проводу українських націоналістів, Голови ОУН).</t>
  </si>
  <si>
    <t>Великий науковий проект</t>
  </si>
  <si>
    <t>Yanevsky, Daniel</t>
  </si>
  <si>
    <t>Evgeny Konovalets. Andrey Melnik. Portraits against the background of an era. The first attempt at a scientific biography</t>
  </si>
  <si>
    <t>Daniil Yanevsky (born 1956) is a historian, TV presenter, honored journalist of Ukraine, doctor of historical sciences. the history of European political movements of the 20-30s of the twentieth century should be considered and evaluated based not on modern political preferences or orders, but in the context of specific historical circumstances.  This fully applies to both the UVO and the OUN. Did Evgeny Konovalets, Andrey Melnik and their supporters understand the circumstances of the time and place of their personal life as we understand them today? The author carefully examines historical documents, Press archives and presents historical events from different angles in order to bring the extraordinary figures of Yevhen Konovalets (Colonel of the UPR army, commander of the sich Streltsy, commander of the UVO, Chairman of the wire of Ukrainian nationalists, founder of the OUN) and Andriy Melnyk (Colonel of the UPR Army, co-founder of the sich Streltsy, Rifle Council and UVO, Chairman of the wire of Ukrainian nationalists, Chairman of the OUN) closer to the modern reader.</t>
  </si>
  <si>
    <t>http://sentrumbookstore.com/upload/iblock/d94/99257jijo15xuxzw04603whisg583vi7/9786175513378.jpg</t>
  </si>
  <si>
    <t>978-617-551-337-8</t>
  </si>
  <si>
    <t>Danylo IAnevsʹkyĭ (nar. 1956 r.) — іstoryk, televeduchyĭ, zasluzhenyĭ zhurnalіst Ukraїny, doktor іstorychnykh nauk. Іstorіiu ievropeĭsʹkykh polіtychnykh rukhіv 20–30-kh rr. KhKh stolіttia neobkhіdno rozhliadaty ta otsіniuvaty, gruntuiuchysʹ ne na suchasnykh polіtychnykh upodobanniakh abo zamovlenniakh, a v kontekstі konkretnykh іstorychnykh obstavyn. Povnoiu mіroiu tse stosuietʹsia і UVO, і OUN. Chy rozumіly IEvhen Konovaletsʹ, Andrіĭ Melʹnyk ta їkhnі prykhylʹnyky obstavyny chasu ta mіstsia їkhnʹoho personalʹnoho zhyttia tak, iak rozumіiemo їkh sʹohodnі my? Avtor retelʹno doslіdzhuie іstorychnі dokumenty, arkhіvy presy і podaie іstorychnі podії z rіznykh kutіv zoru, shchob nablyzyty do suchasnoho chytacha neordynarnі postatі IEvhena Konovalʹtsia (polkovnyka armії UNR, komandyra Sіchovykh Strіlʹtsіv, komandanta UVO, Holovy Provodu ukraїnsʹkykh natsіonalіstіv, zasnovnyka OUN) і Andrіia Melʹnyka (polkovnyka armії UNR, spіvzasnovnyka Sіchovykh Strіlʹtsіv, Strіletsʹkoї Rady ta UVO, Holovy Provodu ukraїnsʹkykh natsіonalіstіv, Holovy OUN).</t>
  </si>
  <si>
    <t>IAnevsʹkyĭ, Danylo</t>
  </si>
  <si>
    <t>IEvhen Konovaletsʹ. Andrіĭ Melʹnyk. Portrety na tlі epokhy. Persha sproba naukovoї bіohraFії</t>
  </si>
  <si>
    <t>Mankind has started drinking beer since time immemorial. And who was the discoverer of this intoxicating drink? Why is the composition of beer and bread similar, but the result of consumption is different? I how did the combination of water, barley, yeast and hops become a cult of mass consumer culture? In this book, biologists Rob Desol and Ian Tattersall show how complex beer is in historical, cultural, and natural contexts. This book is a fascinating journey through history, evolution, and neuroscience with a beer in your hand. About the authors Rob Desol is the curator of the Sackler Institute for comparative genomics, the American Museum of natural history, and the program for microbial research. Ian Tattersall is a curator at the American natural Museum, a paleoanthropologist, and a Primate biologist. Together with Peter Nevraumont wrote a book &amp;quot_the Hoax. History of deception: 5,000 years of fraud and lies.&amp;quot_ Rob Desol and Ian Tattersall offer a fun and focused look at how beer first appeared, how it is brewed every day, and exactly what happens when it ends up in your mouth. Lew Bryson, chief alcohol writer for the Daily Beast</t>
  </si>
  <si>
    <t>our format</t>
  </si>
  <si>
    <t>Many of us have watched &amp;quot_Home Alone&amp;quot_ several times, but have we thought about what it's like for a child to act in a movie? How many people on the Site, time, effort, patience, makeup, costumes do you need? The author will literally change your ideas about the world of cinema and, perhaps, turn you into the parents of a child actor. Yes, a film career is not for the elite, but for everyone who has the desire and makes an effort. Natalia Doroshenko will tell you how to get to the casting, what to do in case of refusal, how to avoid star disease and act when the child &amp;quot_did not want&amp;quot_ to go to the playground at the last moment. You will also learn whether to contact agencies, how not to run into scammers, and why cutting your baby's hair the day before filming is a bad idea. This book is a detailed guide for parents with step-by-step instructions, checklists, advice from a lawyer and behind-the-scenes filming process, which will save you money and save your nerves.</t>
  </si>
  <si>
    <t>Адачі, Кендра</t>
  </si>
  <si>
    <t>Лінива геніальна мама. Як встигати найголовніше і залишати час для себе</t>
  </si>
  <si>
    <t>Бестселер New York Times&amp;lt_br&amp;gt_ТЕМАТИКА&amp;lt_br&amp;gt_Психологія, особистий розвиток, продуктивність, нонфікшн.&amp;lt_br&amp;gt_ПРО КНИЖКУ&amp;lt_br&amp;gt_Бути лінивим генієм _ не означає робити все правильно. Тут не зустрінете порожніх обіцянок і спроб присоромити вас за те, що вам щось не вдається.Кендра заохочуватиме вас до пошуку найважливішого і дасть дозвіл без докорів сумління відсунути решту на другий план.Беріть цю книжку до рук щоразу, як відчуваєте себе в глухому куті.&amp;lt_br&amp;gt_ДЛЯ КОГО ВИДАННЯ&amp;lt_br&amp;gt_Хай би ким ви були: жінкою чи чоловіком, домогосподаркою чи власником бізнесу _ ця книжка допоможе вам визначити найголовніше та відкинути другорядне, щоб зажити продуктивним і водночас спокійним життям.&amp;lt_br&amp;gt_ЧОМУ ЦЯ КНИЖКА&amp;lt_br&amp;gt_Книга здатна змінити ваше життя.Усі 13 принципів, які описані у книжці, даватимуть вам відчутні результати.Якщо ви застосовуватимете у своєму житті всі принципи, вони допоможуть вам швидко та безболісно вирішувати побутові задачі та навчать відкидати ті, на які можна не зважати.&amp;lt_br&amp;gt_ПРО АВТОРКУ&amp;lt_br&amp;gt_Кендра Адачімала би працювати викладачем англійської мови, натомість стала лінивим генієм, навчаючи підписників визначати найважливіше та забивати на другорядне. Крім подкасту Лінивий геній, Кендра також публікує світлини кулінарних шедеврів в інстаграмі та щодня переконує трьох дітлахів, що мамині теревені телефоном _ це теж робота.&amp;lt_br&amp;gt_ВІДГУК&amp;lt_br&amp;gt_&amp;lt_br&amp;gt_Якщо вас завжди навчали, що лінощі _ це погано, налаштуйтеся на те, що Кендра геть змінить вашу думку, а разом із нею й усе життя. Увага, спойлер: лінощі _ це потужний інструмент, який звільняє вашого внутрішнього генія та дає змогу зосередитися на тому, що справді важливо. Хотіла б я прочитати цю книжку ще в юності.Мікіллін Сміт, авторка бестселера за версією Wall Street Journal Затишний мінімалізм&amp;lt_br&amp;gt_&amp;lt_br&amp;gt_КНИЖКИ НА СХОЖУ ТЕМАТИКУ&amp;lt_br&amp;gt_&amp;lt_br&amp;gt_&amp;lt_a href='../products/vytonchene-mystetstvo-zabyvaty-na-vse.-nestandartnyj-pidhid-do-problem-709113'&amp;gt_Витончене мистецтво забивати на все. Нестандартний підхід до проблем Марк Менсон, Наш Формат, 2018-2022&amp;lt_/a&amp;gt_&amp;lt_br&amp;gt_&amp;lt_a href='../products/prostymy-slovamy.-yak-rozibratysya-u-svoij-povedintsi-709527'&amp;gt_Простими словами. Як розібратися у своїй поведінці, Марк Лівін, Ілля Полудьонний, Наш Формат, 2022&amp;lt_/a&amp;gt_&amp;lt_br&amp;gt_&amp;lt_a href='../products/instamozok.-yak-ekranna-zalezhnist-pryzvodyt-do-stresiv-i-depresii-709408'&amp;gt_Інстамозок. Як екранна залежність призводить до стресів і депресії, Андерс Гансен, Наш Формат, 2020&amp;lt_/a&amp;gt_&amp;lt_br&amp;gt_&amp;lt_br&amp;gt_ЦИТАТИ&amp;lt_br&amp;gt_Доброта до себе&amp;lt_br&amp;gt_&amp;lt_br&amp;gt_Чудовий спосіб навчитися цінувати теперішню версію себе _ це щодня робити щось приємне, чинити добро самій собі. Не варто перетворювати акт доброти на гонитву за ідеалом і чергову спробу прокачати себе щоденними відтисканнями від підлоги, які ви завжди ненавиділи, читанням книжок, що вам не цікаві, або прибиранням у будинку, щоб так підвищити вашу самооцінку. Це не спосіб удосконалитися. Це просто вияв доброти до самої себе.&amp;lt_br&amp;gt_&amp;lt_br&amp;gt_Як досягти мети&amp;lt_br&amp;gt_&amp;lt_br&amp;gt_Навіть якщо ви намагаєтеся досягти мети, яка варта зусиль, вам однаково потрібно прямувати до неї невеличкими кроками. Лише так справді рухатиметеся, а не тупцятимете на місці. Якщо ж ви натомість постійно тиснутимете на себе, ставлячи недосяжні цілі, вся енергія йтиме не на їхнє досягнення, а на невпинні спроби дострибнути до зависокої планки.</t>
  </si>
  <si>
    <t>Adachi, Kendra</t>
  </si>
  <si>
    <t>Lazy genius mom. How to keep up with the most important things and leave time for yourself</t>
  </si>
  <si>
    <t>New York Times Bestseller&amp;lt_br&amp;gt_Subject&amp;lt_br&amp;gt_Psychology, personal development, productivity, nonfiction.&amp;lt_br&amp;gt_ABOUT THE BOOK&amp;lt_br&amp;gt_Being a lazy genius doesn't mean doing everything right. Here you will not find empty promises and attempts to shame you for not succeeding in something.Kendra will encourage you to find the most important things and give you permission to push the rest into the background without a twinge of conscience.Take this book in your hands every time you feel at a dead end.&amp;lt_br&amp;gt_FOR WHOM THE PUBLICATION IS INTENDED&amp;lt_br&amp;gt_Whether you are a woman or a man, a housewife or a business owner, this book will help you identify the most important things and discard the secondary ones in order to live a productive and peaceful life at the same time.&amp;lt_br&amp;gt_WHY THIS BOOK&amp;lt_br&amp;gt_A book can change your life.All 13 principles described in this book will give you tangible results.If you apply all the principles in your life, they will help you quickly and painlessly solve everyday problems and teach you to discard those that you can ignore.&amp;lt_br&amp;gt_ABOUT THE AUTHOR&amp;lt_br&amp;gt_Kendra Adachimala would have worked as an English teacher, but instead became a lazy genius, teaching subscribers to identify the most important and score on the secondary. In addition to The Lazy Genius podcast, Kendra also posts photos of culinary masterpieces on Instagram and every day convinces three children that their mother is talking on the phone _ this is also a job.&amp;lt_br&amp;gt_Review&amp;lt_br&amp;gt_&amp;lt_br&amp;gt_If you've always been taught that laziness is bad, tune in to the fact that Kendra will completely change your mind, and with it your whole life. Spoiler alert: laziness _ it's a powerful tool that frees up your inner genius and lets you focus on what's really important. I wish I had read this book in my youth.Mikillin Smith, Wall Street Journal bestseller cozy minimalism&amp;lt_br&amp;gt_&amp;lt_br&amp;gt_BOOKS ON SIMILAR TOPICS&amp;lt_br&amp;gt_&amp;lt_br&amp;gt_&amp;lt_a href=&amp;quot_../products/vytonchene-mystetstvo-zabyvaty-na-vse.-nestandartnyj-pidhid-do-problem-709113&amp;quot_&amp;gt_The sophisticated art of scoring everything. Non-standard approach to problems Mark Manson, our format, 2018-2022&amp;lt_/a&amp;gt_&amp;lt_br&amp;gt_&amp;lt_a href=&amp;quot_../products/prostymy-slovamy.-yak-rozibratysya-u-svoij-povedintsi-709527&amp;quot_&amp;gt_In simple words. How to understand your behavior, Mark Livin, Ilya Poludenny, our format, 2022&amp;lt_/a&amp;gt_&amp;lt_br&amp;gt_&amp;lt_a href=&amp;quot_../products/instamozok.-yak-ekranna-zalezhnist-pryzvodyt-do-stresiv-i-depresii-709408&amp;quot_&amp;gt_Instamozok. How screen addiction leads to stress and depression, Anders Hansen, our format, 2020&amp;lt_/a&amp;gt_&amp;lt_br&amp;gt_&amp;lt_br&amp;gt_Quotes&amp;lt_br&amp;gt_Self-kindness&amp;lt_br&amp;gt_&amp;lt_br&amp;gt_A great way to learn to appreciate the current version of yourself is to do something nice every day, to do good to yourself. Don't turn an act of kindness into a pursuit of the ideal and another attempt to pump yourself up with daily push-ups from the floor that you've always hated, reading books that you're not interested in, or cleaning the house to boost your self-esteem. This is not a way to improve. It's just a show of kindness to yourself.&amp;lt_br&amp;gt_&amp;lt_br&amp;gt_How to reach the goal&amp;lt_br&amp;gt_&amp;lt_br&amp;gt_Even if you are trying to achieve a goal that is worth the effort, you still need to move towards it in small steps. This is the only way to really move, and not stand still. If you instead constantly put pressure on yourself, setting unattainable goals, all the energy will go not to achieve them, but to tirelessly try to jump to a high bar.</t>
  </si>
  <si>
    <t>http://sentrumbookstore.com/upload/iblock/fa6/sitq835w0unovll767nkc1pgjd61hkxu/9786178115975.jpg</t>
  </si>
  <si>
    <t>978-617-8115-97-5</t>
  </si>
  <si>
    <t>Bestseler New York Times&amp;lt_br&amp;gt_TEMATYKA&amp;lt_br&amp;gt_Psykholohіia, osobystyĭ rozvytok, produktyvnіstʹ, nonFіkshn.&amp;lt_br&amp;gt_PRO KNYZhKU&amp;lt_br&amp;gt_Buty lіnyvym henіiem _ ne oznachaie robyty vse pravylʹno. Tut ne zustrіnete porozhnіkh obіtsianok і sprob prysoromyty vas za te, shcho vam shchosʹ ne vdaietʹsia.Kendra zaokhochuvatyme vas do poshuku naĭvazhlyvіshoho і dastʹ dozvіl bez dokorіv sumlіnnia vіdsunuty reshtu na druhyĭ plan.Berіtʹ tsiu knyzhku do ruk shchorazu, iak vіdchuvaiete sebe v hlukhomu kutі.&amp;lt_br&amp;gt_DLIA KOHO VYDANNIA&amp;lt_br&amp;gt_Khaĭ by kym vy buly: zhіnkoiu chy cholovіkom, domohospodarkoiu chy vlasnykom bіznesu _ tsia knyzhka dopomozhe vam vyznachyty naĭholovnіshe ta vіdkynuty druhoriadne, shchob zazhyty produktyvnym і vodnochas spokіĭnym zhyttiam.&amp;lt_br&amp;gt_ChOMU TSIA KNYZhKA&amp;lt_br&amp;gt_Knyha zdatna zmіnyty vashe zhyttia.Usі 13 pryntsypіv, iakі opysanі u knyzhtsі, davatymutʹ vam vіdchutnі rezulʹtaty.IAkshcho vy zastosovuvatymete u svoiemu zhyttі vsі pryntsypy, vony dopomozhutʹ vam shvydko ta bezbolіsno vyrіshuvaty pobutovі zadachі ta navchatʹ vіdkydaty tі, na iakі mozhna ne zvazhaty.&amp;lt_br&amp;gt_PRO AVTORKU&amp;lt_br&amp;gt_Kendra Adachіmala by pratsiuvaty vykladachem anhlіĭsʹkoї movy, natomіstʹ stala lіnyvym henіiem, navchaiuchy pіdpysnykіv vyznachaty naĭvazhlyvіshe ta zabyvaty na druhoriadne. Krіm podkastu Lіnyvyĭ henіĭ, Kendra takozh publіkuie svіtlyny kulіnarnykh shedevrіv v іnstahramі ta shchodnia perekonuie trʹokh dіtlakhіv, shcho mamynі terevenі teleFonom _ tse tezh robota.&amp;lt_br&amp;gt_VІDHUK&amp;lt_br&amp;gt_&amp;lt_br&amp;gt_IAkshcho vas zavzhdy navchaly, shcho lіnoshchі _ tse pohano, nalashtuĭtesia na te, shcho Kendra hetʹ zmіnytʹ vashu dumku, a razom іz neiu ĭ use zhyttia. Uvaha, spoĭler: lіnoshchі _ tse potuzhnyĭ іnstrument, iakyĭ zvіlʹniaie vashoho vnutrіshnʹoho henіia ta daie zmohu zoseredytysia na tomu, shcho spravdі vazhlyvo. Khotіla b ia prochytaty tsiu knyzhku shche v iunostі.Mіkіllіn Smіt, avtorka bestselera za versіieiu Wall Street Journal Zatyshnyĭ mіnіmalіzm&amp;lt_br&amp;gt_&amp;lt_br&amp;gt_KNYZhKY NA SKhOZhU TEMATYKU&amp;lt_br&amp;gt_&amp;lt_br&amp;gt_&amp;lt_a href='../products/vytonchene-mystetstvo-zabyvaty-na-vse.-nestandartnyj-pidhid-do-problem-709113'&amp;gt_Vytonchene mystetstvo zabyvaty na vse. Nestandartnyĭ pіdkhіd do problem Mark Menson, Nash Format, 2018-2022&amp;lt_/a&amp;gt_&amp;lt_br&amp;gt_&amp;lt_a href='../products/prostymy-slovamy.-yak-rozibratysya-u-svoij-povedintsi-709527'&amp;gt_Prostymy slovamy. IAk rozіbratysia u svoїĭ povedіntsі, Mark Lіvіn, Іllia Poludʹonnyĭ, Nash Format, 2022&amp;lt_/a&amp;gt_&amp;lt_br&amp;gt_&amp;lt_a href='../products/instamozok.-yak-ekranna-zalezhnist-pryzvodyt-do-stresiv-i-depresii-709408'&amp;gt_Іnstamozok. IAk ekranna zalezhnіstʹ pryzvodytʹ do stresіv і depresії, Anders Hansen, Nash Format, 2020&amp;lt_/a&amp;gt_&amp;lt_br&amp;gt_&amp;lt_br&amp;gt_TSYTATY&amp;lt_br&amp;gt_Dobrota do sebe&amp;lt_br&amp;gt_&amp;lt_br&amp;gt_Chudovyĭ sposіb navchytysia tsіnuvaty teperіshniu versіiu sebe _ tse shchodnia robyty shchosʹ pryiemne, chynyty dobro samіĭ sobі. Ne varto peretvoriuvaty akt dobroty na honytvu za іdealom і cherhovu sprobu prokachaty sebe shchodennymy vіdtyskanniamy vіd pіdlohy, iakі vy zavzhdy nenavydіly, chytanniam knyzhok, shcho vam ne tsіkavі, abo prybyranniam u budynku, shchob tak pіdvyshchyty vashu samootsіnku. TSe ne sposіb udoskonalytysia. TSe prosto vyiav dobroty do samoї sebe.&amp;lt_br&amp;gt_&amp;lt_br&amp;gt_IAk dosiahty mety&amp;lt_br&amp;gt_&amp;lt_br&amp;gt_Navіtʹ iakshcho vy namahaietesia dosiahty mety, iaka varta zusylʹ, vam odnakovo potrіbno priamuvaty do neї nevelychkymy krokamy. Lyshe tak spravdі rukhatymetesia, a ne tuptsiatymete na mіstsі. IAkshcho zh vy natomіstʹ postіĭno tysnutymete na sebe, stavliachy nedosiazhnі tsіlі, vsia enerhіia ĭtyme ne na їkhnie dosiahnennia, a na nevpynnі sproby dostrybnuty do zavysokoї planky.</t>
  </si>
  <si>
    <t>Adachі, Kendra</t>
  </si>
  <si>
    <t>Lіnyva henіalʹna mama. IAk vstyhaty naĭholovnіshe і zalyshaty chas dlia sebe</t>
  </si>
  <si>
    <t>Вайт, Еліз</t>
  </si>
  <si>
    <t>Універсальна теорія котиків в інтернеті. Як культура впливає на технології і навпаки</t>
  </si>
  <si>
    <t>Перша книжка про те, як коти захопили інтернет і нашу увагу&amp;lt_br&amp;gt_ТЕМАТИКА&amp;lt_br&amp;gt_Інтернет-культура, історія інтернету, меми, тролінг, лолкотики.&amp;lt_br&amp;gt_ПРО КНИЖКУУНІВЕРСАЛЬНА ТЕОРІЯ КОТИКІВ В ІНТЕРНЕТІ&amp;lt_br&amp;gt_Неписане правило: щоб аудиторія не заснула під час презентації, додай кілька слайдів з котиками.&amp;lt_br&amp;gt_Та чому котики нас так зворушують? Чому зараз їх люблять, а в середні віки тварин асоціювали з темрявою і нещастям? І взагалі: як коти стали онлайн-фетишем? Еліз Вайт розказує, чому зародження інтернету тісно повязане із цими тваринками, а пісня Інтернет зроблений із котів _ не такий уже й жарт. Ви дізнаєтеся, як котики в японців стали символами удачі, а фізичні особливості зробили тваринок унікальними, а отже _ відомими. І все це написано з ретельністю науковиці, яка на прикладі котів простежує, як культура впливає на технології і як технології формують культуру.&amp;lt_br&amp;gt_ДЛЯ КОГО ВИДАННЯ&amp;lt_br&amp;gt_Для всіх, хто цікавиться історією інтернету, онлайн-культурою, мемами. Для котолюбів і лолкотолюбів.&amp;lt_br&amp;gt_ЧОМУ ЦЯ КНИЖКА ЕЛІЗ ВАЙТ&amp;lt_br&amp;gt_Це поки єдине видання, що описує історію інтернету паралельно з історією онлайнкотиків. Від андеґраундної інтернет-культури до масштабної онлайн-спільноти, від незрозумілих жартів до приколів, які смішать загал, відHello Kitty до Black Metal Cats.&amp;lt_br&amp;gt_ПРО АВТОРКУ&amp;lt_br&amp;gt_Еліз Вайт_ молодша професорка цифрових гуманітарних наук в Університеті СтоуніБрук, авторка трьох книжок. Любить читати лекції в незвичних костюмах Гаррі Поттера чи Амадея Моцарта. Самопроголошена собачниця, а тепер і котолюбка, власниця Аарона Мура й кількох кошенят.&amp;lt_br&amp;gt_ВІДГУКИ ПРО КНИГУУНІВЕРСАЛЬНА ТЕОРІЯ КОТИКІВ В ІНТЕРНЕТІ&amp;lt_br&amp;gt_&amp;lt_br&amp;gt_Це вичерпний огляд одного з найменш вивчених явищ онлайн-культури та захоплива подорож історією інтернету.Ітан Цукермен, директор Центру громадянських медіа при МТІ&amp;lt_br&amp;gt_Авторка розповідає історію котиків в інтернеті, підкреслюючи історичне, соціальне й культурне значення котів, які довго домінували в наших стрічках. Ця книжка _ важливий погляд на онлайн-життя.Раян Мілнер, автор The World Made Meme&amp;lt_br&amp;gt_&amp;lt_br&amp;gt_КНИЖКИ НА СХОЖУ ТЕМАТИКУ&amp;lt_br&amp;gt_&amp;lt_br&amp;gt_&amp;lt_a href='../products/my-bellingcat.-onlajn-rozsliduvannya-mizhnarodnyh-zlochyniv-ta-informatsijna-vijna-z-rosieyu-709484'&amp;gt_Ми _ Bellingcat. Онлайн-розслідування міжнародних злочинів та інформаційна війна з Росією, Еліот Гіґґінз, Наш Формат,&amp;lt_/a&amp;gt_&amp;lt_a href='../products/my-bellingcat.-onlajn-rozsliduvannya-mizhnarodnyh-zlochyniv-ta-informatsijna-vijna-z-rosieyu-709484'&amp;gt_2021 рік&amp;lt_/a&amp;gt_&amp;lt_br&amp;gt_&amp;lt_a href='../products/nauka-storitelingu.-chomu-istorii-vplyvayut-na-nas-i-yak-nymy-vplyvaty-na-inshyh-709467'&amp;gt_Наука сторітелінгу. Чому історії впливають на нас і як ними впливати на інших, Вілл Сторр, Наш Формат, 2022 рік&amp;lt_/a&amp;gt_&amp;lt_br&amp;gt_&amp;lt_br&amp;gt_ЦИТАТИ З КНИГИУНІВЕРСАЛЬНА ТЕОРІЯ КОТИКІВ В ІНТЕРНЕТІ&amp;lt_br&amp;gt_Коти _ тотеми інтернету&amp;lt_br&amp;gt_&amp;lt_br&amp;gt_У 2005 році видання New York Times заявило: Коти _ це тотемні тварини інтернету. Вони всюди. CBS News у 2013-му зняли телесюжет Відео котів заполонили інтернет і світ маркетингу, де процитували статистику компанії з виробництва їжі для домашніх улюбленців Friskies (яку важко перевірити): 15 % інтернет-трафіку займають коти. У тому самому році рекламна агенція в гумористичному відео оголосила, що відкриває відділ, який займатиметься відео котів. Усе йде до відео котів, _ розповідають у рекламі. _ До 2015 року вони становитимуть 90 % контенту в інтернеті. Це доведений факт.&amp;lt_br&amp;gt_&amp;lt_br&amp;gt_Котяче панування&amp;lt_br&amp;gt_&amp;lt_br&amp;gt_Котяче інтернет-панування _ це факт, який легко виміряти, але водночас це й міф, символ і рушійна сила ринку уваги. Лолкотики, найзнаменитіші інтернет-меми, стали незалежною індустрією, що виробляє безкінечний потік мерчу: футболки, постери, кружки, книжки і навіть лолкотячу Біблію. Звісно, лолкотики навряд започаткували популярну концепцію інтернет-мему як такого, і для багатьох інтернет-користувачів, особливо так званих цифрових іммігрантів _ людей, які почали користуватись інтернетом вже в дорослому віці, _ котики і є вичерпним досвідом мемознавства. На час написання цієї книжки більшість інтернет-знаменитостей _ це коти. Серед них Мару, Допитлива Зельда, вусатий кіт Гамільтон, Венера, Полковник Няв та нещодавні зірки Ліл Баб і Сердита Киця.&amp;lt_br&amp;gt_&amp;lt_br&amp;gt_Майбутнє інтернету&amp;lt_br&amp;gt_&amp;lt_br&amp;gt_Хай як поміняється інтернет, суть його лишиться котячою: він буде легковажним, протестуватиме проти устоїв, буде милим, сердитим і дивним, а онлайн-спільноти постійно битимуться за серце мережі _ і ці битви завжди будуть на помежівї гри й політики.</t>
  </si>
  <si>
    <t>White, Elise</t>
  </si>
  <si>
    <t>Universal Theory of seals on the internet. How culture affects technology and vice versa</t>
  </si>
  <si>
    <t>The first book about how cats captured the internet and our attention&amp;lt_br&amp;gt_Subject&amp;lt_br&amp;gt_Internet culture, internet history, memes, trolling, lolcotics.&amp;lt_br&amp;gt_ABOUT THE BOOK UNIVERSAL THEORY OF SEALS ON THE INTERNET&amp;lt_br&amp;gt_An unwritten rule: to prevent the audience from falling asleep during the presentation, add a few slides with cats.&amp;lt_br&amp;gt_And why do cats touch us so much? Why are they loved now, but in the Middle Ages animals were associated with darkness and misery? And in general: how did cats become an online fetish? Elise White explains why the origin of the internet is closely connected with these animals, and the song The Internet is made of cats _ not such a joke. you will learn how cats in the Japanese became symbols of good luck, and physical features made animals unique, and therefore famous. And all this is written with the care of a scientist who uses the example of cats to trace how culture affects technology and how technology shapes culture.&amp;lt_br&amp;gt_FOR WHOM THE PUBLICATION IS INTENDED&amp;lt_br&amp;gt_For anyone interested in Internet History, Online Culture, and memes. For cat lovers and lolcot lovers.&amp;lt_br&amp;gt_WHY THIS BOOK BY ELISE WHITE&amp;lt_br&amp;gt_So far, this is the only publication that describes the history of the internet in parallel with the history of online cats. From underground internet culture to a large-scale online community, from obscure jokes to jokes that make the public laugh, from Hello Kitty to Black Metal Cats.&amp;lt_br&amp;gt_ABOUT THE AUTHOR&amp;lt_br&amp;gt_Elise White_ junior professor of digital humanities at Stonebrook University, author of three books. He likes to give lectures in unusual costumes of Harry Potter or Amadeus Mozart. Self-proclaimed dog lover, and now cat lover, owner of Aaron Moore and several kittens.&amp;lt_br&amp;gt_REVIEWS OF THE BOOK UNIVERSAL THEORY OF SEALS ON THE INTERNET&amp;lt_br&amp;gt_&amp;lt_br&amp;gt_This is a comprehensive overview of one of the least studied phenomena of online culture and a fascinating journey through the history of the internet.Ethan Zuckerman, director of the Center for civic media at MIT&amp;lt_br&amp;gt_The author tells the story of cats on the internet, emphasizing the historical, social and cultural significance of cats that have long dominated our feeds. This book _ an important look at online life.Ryan Milner, author of the world made Meme&amp;lt_br&amp;gt_&amp;lt_br&amp;gt_BOOKS ON SIMILAR TOPICS&amp;lt_br&amp;gt_&amp;lt_br&amp;gt_&amp;lt_a href=&amp;quot_../products/my-bellingcat.-onlajn-rozsliduvannya-mizhnarodnyh-zlochyniv-ta-informatsijna-vijna-z-rosieyu-709484&amp;quot_&amp;gt_We_ Bellingcat. Online investigation of international crimes and information war with Russia, Eliot Higgins, our format,&amp;lt_/a&amp;gt_&amp;lt_a href=&amp;quot_../products/my-bellingcat.-onlajn-rozsliduvannya-mizhnarodnyh-zlochyniv-ta-informatsijna-vijna-z-rosieyu-709484&amp;quot_&amp;gt_2021&amp;lt_/a&amp;gt_&amp;lt_br&amp;gt_&amp;lt_a href=&amp;quot_../products/nauka-storitelingu.-chomu-istorii-vplyvayut-na-nas-i-yak-nymy-vplyvaty-na-inshyh-709467&amp;quot_&amp;gt_The science of storytelling. Why stories affect us and how they affect others, Will Storr, our format, 2022&amp;lt_/a&amp;gt_&amp;lt_br&amp;gt_&amp;lt_br&amp;gt_QUOTES FROM THE BOOK UNIVERSAL THEORY OF SEALS ON THE INTERNET&amp;lt_br&amp;gt_Cats_ internet totems&amp;lt_br&amp;gt_&amp;lt_br&amp;gt_In 2005, The New York Times stated: cats _ these are totem animals of the internet. They're everywhere. CBS News in 2013, they shot a TV story about cats that flooded the internet and the marketing world, where they quoted statistics from the pet food company Friskies (which is difficult to verify): 15% of internet traffic is occupied by cats. In the same year, an advertising agency In Humor video announced that it was opening a department that would deal with cat videos. Everything goes to the video of cats,_ say in the ad. _ By 2015, they will account for 90% of online content. This is a proven fact.&amp;lt_br&amp;gt_&amp;lt_br&amp;gt_Cat domination&amp;lt_br&amp;gt_&amp;lt_br&amp;gt_Cat internet dominance _ it is a fact that is easy to measure, but at the same time it is also a myth, a symbol and a driving force of the attention market. Lolcotics, the most famous internet memes, have become an independent industry that produces an endless stream of merch: T-shirts, posters, mugs, books, and even the lolcotic Bible. Of course, lolcotics hardly started the popular concept of the internet meme as such, and for many internet users, especially so-called digital immigrants _ people who started using the internet in adulthood _ cats and is a comprehensive experience of memos. At the time of writing this book, most internet celebrities _ they are cats. Among them are Maru, Curious Zelda, mustachioed cat Hamilton, Venus, Colonel Meow and recent stars Lil Bab and angry Kitty.&amp;lt_br&amp;gt_&amp;lt_br&amp;gt_The future of the internet&amp;lt_br&amp;gt_&amp;lt_br&amp;gt_As the internet changes, its essence will remain catlike: it will be frivolous, it will protest against the foundations, it will be cute, angry and strange, and online communities will constantly fight for the heart of the network _ and these battles will always be at the intersection of games and politics.</t>
  </si>
  <si>
    <t>http://sentrumbookstore.com/upload/iblock/eac/3tdnt45sp0u1ek3pp4n1c6hg92sotwjg/9786178115258.jpg</t>
  </si>
  <si>
    <t>978-617-8115-25-8</t>
  </si>
  <si>
    <t>Persha knyzhka pro te, iak koty zakhopyly іnternet і nashu uvahu&amp;lt_br&amp;gt_TEMATYKA&amp;lt_br&amp;gt_Іnternet-kulʹtura, іstorіia іnternetu, memy, trolіnh, lolkotyky.&amp;lt_br&amp;gt_PRO KNYZhKUUNІVERSALʹNA TEORІIA KOTYKІV V ІNTERNETІ&amp;lt_br&amp;gt_Nepysane pravylo: shchob audytorіia ne zasnula pіd chas prezentatsії, dodaĭ kіlʹka slaĭdіv z kotykamy.&amp;lt_br&amp;gt_Ta chomu kotyky nas tak zvorushuiutʹ? Chomu zaraz їkh liubliatʹ, a v serednі vіky tvaryn asotsіiuvaly z temriavoiu і neshchastiam? І vzahalі: iak koty staly onlaĭn-Fetyshem? Elіz Vaĭt rozkazuie, chomu zarodzhennia іnternetu tіsno poviazane іz tsymy tvarynkamy, a pіsnia Іnternet zroblenyĭ іz kotіv _ ne takyĭ uzhe ĭ zhart. Vy dіznaietesia, iak kotyky v iapontsіv staly symvolamy udachі, a Fіzychnі osoblyvostі zrobyly tvarynok unіkalʹnymy, a otzhe _ vіdomymy. І vse tse napysano z retelʹnіstiu naukovytsі, iaka na prykladі kotіv prostezhuie, iak kulʹtura vplyvaie na tekhnolohії і iak tekhnolohії Formuiutʹ kulʹturu.&amp;lt_br&amp;gt_DLIA KOHO VYDANNIA&amp;lt_br&amp;gt_Dlia vsіkh, khto tsіkavytʹsia іstorіieiu іnternetu, onlaĭn-kulʹturoiu, memamy. Dlia kotoliubіv і lolkotoliubіv.&amp;lt_br&amp;gt_ChOMU TSIA KNYZhKA ELІZ VAĬT&amp;lt_br&amp;gt_TSe poky iedyne vydannia, shcho opysuie іstorіiu іnternetu paralelʹno z іstorіieiu onlaĭnkotykіv. Vіd andegraundnoї іnternet-kulʹtury do masshtabnoї onlaĭn-spіlʹnoty, vіd nezrozumіlykh zhartіv do prykolіv, iakі smіshatʹ zahal, vіdHello Kitty do Black Metal Cats.&amp;lt_br&amp;gt_PRO AVTORKU&amp;lt_br&amp;gt_Elіz Vaĭt_ molodsha proFesorka tsyFrovykh humanіtarnykh nauk v Unіversytetі StounіBruk, avtorka trʹokh knyzhok. Liubytʹ chytaty lektsії v nezvychnykh kostiumakh Harrі Pottera chy Amadeia Motsarta. Samoproholoshena sobachnytsia, a teper і kotoliubka, vlasnytsia Aarona Mura ĭ kіlʹkokh kosheniat.&amp;lt_br&amp;gt_VІDHUKY PRO KNYHUUNІVERSALʹNA TEORІIA KOTYKІV V ІNTERNETІ&amp;lt_br&amp;gt_&amp;lt_br&amp;gt_TSe vycherpnyĭ ohliad odnoho z naĭmensh vyvchenykh iavyshch onlaĭn-kulʹtury ta zakhoplyva podorozh іstorіieiu іnternetu.Іtan TSukermen, dyrektor TSentru hromadiansʹkykh medіa pry MTІ&amp;lt_br&amp;gt_Avtorka rozpovіdaie іstorіiu kotykіv v іnternetі, pіdkresliuiuchy іstorychne, sotsіalʹne ĭ kulʹturne znachennia kotіv, iakі dovho domіnuvaly v nashykh strіchkakh. TSia knyzhka _ vazhlyvyĭ pohliad na onlaĭn-zhyttia.Raian Mіlner, avtor The World Made Meme&amp;lt_br&amp;gt_&amp;lt_br&amp;gt_KNYZhKY NA SKhOZhU TEMATYKU&amp;lt_br&amp;gt_&amp;lt_br&amp;gt_&amp;lt_a href='../products/my-bellingcat.-onlajn-rozsliduvannya-mizhnarodnyh-zlochyniv-ta-informatsijna-vijna-z-rosieyu-709484'&amp;gt_My _ Bellingcat. Onlaĭn-rozslіduvannia mіzhnarodnykh zlochynіv ta іnFormatsіĭna vіĭna z Rosіieiu, Elіot Hіggіnz, Nash Format,&amp;lt_/a&amp;gt_&amp;lt_a href='../products/my-bellingcat.-onlajn-rozsliduvannya-mizhnarodnyh-zlochyniv-ta-informatsijna-vijna-z-rosieyu-709484'&amp;gt_2021 rіk&amp;lt_/a&amp;gt_&amp;lt_br&amp;gt_&amp;lt_a href='../products/nauka-storitelingu.-chomu-istorii-vplyvayut-na-nas-i-yak-nymy-vplyvaty-na-inshyh-709467'&amp;gt_Nauka storіtelіnhu. Chomu іstorії vplyvaiutʹ na nas і iak nymy vplyvaty na іnshykh, Vіll Storr, Nash Format, 2022 rіk&amp;lt_/a&amp;gt_&amp;lt_br&amp;gt_&amp;lt_br&amp;gt_TSYTATY Z KNYHYUNІVERSALʹNA TEORІIA KOTYKІV V ІNTERNETІ&amp;lt_br&amp;gt_Koty _ totemy іnternetu&amp;lt_br&amp;gt_&amp;lt_br&amp;gt_U 2005 rotsі vydannia New York Times zaiavylo: Koty _ tse totemnі tvaryny іnternetu. Vony vsiudy. CBS News u 2013-mu znialy telesiuzhet Vіdeo kotіv zapolonyly іnternet і svіt marketynhu, de protsytuvaly statystyku kompanії z vyrobnytstva їzhі dlia domashnіkh uliublentsіv Friskies (iaku vazhko perevіryty): 15 % іnternet-traFіku zaĭmaiutʹ koty. U tomu samomu rotsі reklamna ahentsіia v humorystychnomu vіdeo oholosyla, shcho vіdkryvaie vіddіl, iakyĭ zaĭmatymetʹsia vіdeo kotіv. Use ĭde do vіdeo kotіv, _ rozpovіdaiutʹ u reklamі. _ Do 2015 roku vony stanovytymutʹ 90 % kontentu v іnternetі. TSe dovedenyĭ Fakt.&amp;lt_br&amp;gt_&amp;lt_br&amp;gt_Kotiache panuvannia&amp;lt_br&amp;gt_&amp;lt_br&amp;gt_Kotiache іnternet-panuvannia _ tse Fakt, iakyĭ lehko vymіriaty, ale vodnochas tse ĭ mіF, symvol і rushіĭna syla rynku uvahy. Lolkotyky, naĭznamenytіshі іnternet-memy, staly nezalezhnoiu іndustrіieiu, shcho vyrobliaie bezkіnechnyĭ potіk merchu: Futbolky, postery, kruzhky, knyzhky і navіtʹ lolkotiachu Bіblіiu. Zvіsno, lolkotyky navriad zapochatkuvaly populiarnu kontseptsіiu іnternet-memu iak takoho, і dlia bahatʹokh іnternet-korystuvachіv, osoblyvo tak zvanykh tsyFrovykh іmmіhrantіv _ liudeĭ, iakі pochaly korystuvatysʹ іnternetom vzhe v doroslomu vіtsі, _ kotyky і ie vycherpnym dosvіdom memoznavstva. Na chas napysannia tsіieї knyzhky bіlʹshіstʹ іnternet-znamenytosteĭ _ tse koty. Sered nykh Maru, Dopytlyva Zelʹda, vusatyĭ kіt Hamіlʹton, Venera, Polkovnyk Niav ta neshchodavnі zіrky Lіl Bab і Serdyta Kytsia.&amp;lt_br&amp;gt_&amp;lt_br&amp;gt_Maĭbutnie іnternetu&amp;lt_br&amp;gt_&amp;lt_br&amp;gt_Khaĭ iak pomіniaietʹsia іnternet, sutʹ ĭoho lyshytʹsia kotiachoiu: vіn bude lehkovazhnym, protestuvatyme proty ustoїv, bude mylym, serdytym і dyvnym, a onlaĭn-spіlʹnoty postіĭno bytymutʹsia za sertse merezhі _ і tsі bytvy zavzhdy budutʹ na pomezhіvї hry ĭ polіtyky.</t>
  </si>
  <si>
    <t>Vaĭt, Elіz</t>
  </si>
  <si>
    <t>Unіversalʹna teorіia kotykіv v іnternetі. IAk kulʹtura vplyvaie na tekhnolohії і navpaky</t>
  </si>
  <si>
    <t>Москоні, Ліса</t>
  </si>
  <si>
    <t>ХХ-мозок. Сучасна наука про жіноче когнітивне здоров’я, гормональний баланс, сон і пам'ять</t>
  </si>
  <si>
    <t>Від однієї з найвпливовіших науковиць світу й авторки Їжі для мозку&amp;lt_br&amp;gt_Бестселер New York Times&amp;lt_br&amp;gt_ТЕМАТИКА&amp;lt_br&amp;gt_Мозок, жіноче здоровя, когнітивне здоровя, здорове харчування, память.&amp;lt_br&amp;gt_ПРО КНИЖКУ&amp;lt_br&amp;gt_Чому турбуватися про жіноче здоровя _ це не тільки ходити до мамолога після сорока, раз на рік робити цитологічний аналіз чи контролювати рівень естрогену? Чому жінкам особливо важливо дбати про мозок?&amp;lt_br&amp;gt_У цій книжці Ліса Москоні порушує теми, які медицина стигматизувала століттями.Авторка розповідає про когнітивне здоровя і сумну статистику (2/3 пацієнтів із хворобою Альцгеймера _ жінки), чому пацієнток не можна лікувати за чоловічими стандартами, як естроген впливає на память, що змінюється в організмі під час статевого дозрівання, вагітності, припинення менструації тощо. Москоні дає дієві й науково обґрунтовані поради, привертає увагу до проблем жінок із післяпологовою депресією чи під час менопаузи.&amp;lt_br&amp;gt_ДЛЯ КОГО ВИДАННЯ&amp;lt_br&amp;gt_Для жінок незалежно від віку, що хочуть краще знати особливості свого організму. Книжка допоможе краще розуміти себе, маму, подругу чи колегу, знати, що відбувається під час ПМС, після пологів, у перименопаузі чи менопаузі.&amp;lt_br&amp;gt_ЧОМУ ЦЯ КНИЖКА&amp;lt_br&amp;gt_Авторка пропонує нове бачення жіночого здоровя: не через суто репродуктивну функцію, а через звязок між мозком, гормонами, менопаузою.&amp;lt_br&amp;gt_Москоні є однією із найвпливовіших і найреволюційніших дослідниць у цій темі. Вона ставить діагнози сучасній медицині, яка лікувала жінок за чоловічими стандартами, і пропонує дієві методи, як покращити самопочуття жінки на різних етапах.&amp;lt_br&amp;gt_ПРО АВТОРКУ&amp;lt_br&amp;gt_Ліса Москоні_ професорка неврології, заступниця директора Клініки запобігання хворобі Альцгеймера при Корнелльському університеті. Викладачка факультету психіатрії Нью-Йоркської Школи медицини та факультету досліджень їжі й харчування Інституту Стейнгардт Нью-Йоркського університету. Одна із 17 найвпливовіших сучасних науковиць за версією Times. Її називають Моною Лізою у сфері неврології.&amp;lt_br&amp;gt_ІНШІ КНИЖКИ АВТОРКИ&amp;lt_br&amp;gt_&amp;lt_a href='../products/izha-dlya-mozku.-nauka-rozumnogo-harchuvannya-709207'&amp;gt_Їжа для мозку. Наука розумного харчування, Ліса Москоні, Наш Формат, 2019 рік&amp;lt_/a&amp;gt_&amp;lt_br&amp;gt_ВІДГУКИ&amp;lt_br&amp;gt_&amp;lt_br&amp;gt_Хотіла б я прочитати таку книжку у двадцять. Хотіла б, щоб після народження кожної дитини (а в мене їх чотири) хтось говорив мені про зміни, які можуть відбуватися в мозку під час і після вагітності. Хотіла б, щоб у мої сорок хтось розповів мені про зміни, які наступне десятиліття спричинить не тільки в моєму тілі, а й у мозку. Так, я не знала цього раніше, але радію, що така книжка є зараз, щоб мої доньки й цілі покоління жінок навчилися турбуватися про свій мозок.Марія Шрайвер, журналістка, акторка, засновниця Womens Alzheimers Movement&amp;lt_br&amp;gt_Авторка пояснює різницю між жіночим і чоловічим мозком, досліджує, як цей орган впливає на жіноче здоровя, та пропонує поради, щоб оптимізувати власний стан і запобігти когнітивним хворобам.Wall Street Journal&amp;lt_br&amp;gt_&amp;lt_span style='font-weight: 400_'&amp;gt_Книжка ХХ-мозок багато в чому стала для мене відкриттям. По-перше, виявляється, жінки й чоловіки різняться фізіологічно не лише в репродуктивній та гормональній системах, а й в усіх інших, зокрема нервовій системі та мозку. Цікаво, що протоколи лікувань історично _ чоловічі, тому не завжди й не в усьому підходять жінкам.&amp;lt_span style='font-weight: 400_'&amp;gt_Ліса Москоні, яка займається дослідженням саме жіночого мозку в одній з найвідоміших клінік світу, присвятила вивченню жіночого організму все своє життя. І ця книжка не лише про мозок жінки чи хворобу Альцгеймера серед жінок _ вона про жіночий організм загалом і про здоровий спосіб життя, який убезпечить від мозкових розладів у старості зокрема. Авторка цікаво (і науково об&amp;lt_span style='font-weight: 400_'&amp;gt_ґ&amp;lt_span style='font-weight: 400_'&amp;gt_рунтовано, а це дуже важливо) розповідає про біодобавки, здорове харчування зараз, яке підтримає мозок у пізнішому віці, про те, які фізичні навантаження допомагають запобігти відхиленню в роботі мозку жінки й багато іншого. Ця книжка _ цікава і захоплива подорож усередину жіночого організму й мозку, яка сподобається не лише жінкам, а й тим, хто їх любить і турбується про них.Наталія Валевська, перекладачка книжки&amp;lt_br&amp;gt_&amp;lt_br&amp;gt_ЦИТАТИ&amp;lt_br&amp;gt_Вибір Анджеліни Джолі&amp;lt_br&amp;gt_&amp;lt_br&amp;gt_Щодня багатьох жінок відправляють у клімакс хірургічними втручаннями або лікуванням раку. У США приблизно кожній восьмій жінці видаляють яєчники до настання природної менопаузи. Подібні цифри актуальні і для Європи, а в Китаї щороку проводять понад 250 тисяч гістеректомій (хірургічне видалення матки, часто разом із яєчниками). Видалення яєчників, може, і врятувало Анджеліні Джолі життя, але цей вибір також означає, що її тіло завчасно пішло в менопаузу.&amp;lt_br&amp;gt_Науковці давно знають, що якщо забрати обидва чи навіть один яєчник до настання менопаузи, у жінки зростає ризик погіршення памяті чи деменції _ у деяких випадках до 70 %. Паралельно збільшуються шанси мати тривожність і депресію _ ще одна проблема, яку в медичній практиці здебільшого ігнорують.&amp;lt_br&amp;gt_&amp;lt_br&amp;gt_Група ризику _ жінки&amp;lt_br&amp;gt_&amp;lt_br&amp;gt_Кожні 65 секунд у ще однієї людини проявляється хвороба Альцгеймера. І двоє з трьох новоприбулих _ це жінки. Досі не відомо, чому так. Жінка віком за шістдесят має удвічі вищий ризик занедужати на хворобу Альцгеймера, ніж захворіти раком грудей. Якщо все так погано, чому ніхто про це не говорить?</t>
  </si>
  <si>
    <t>Mosconi, Lisa</t>
  </si>
  <si>
    <t>XX-The Brain. Modern science of women's cognitive health, hormonal balance, sleep and memory</t>
  </si>
  <si>
    <t>From one of the most influential scientists in the world and the author of food for the brain&amp;lt_br&amp;gt_New York Times Bestseller&amp;lt_br&amp;gt_Subject&amp;lt_br&amp;gt_Brain, women's health, cognitive health, healthy eating, memory.&amp;lt_br&amp;gt_ABOUT THE BOOK&amp;lt_br&amp;gt_Why worry about women's health _ it's not just going to the mammologist after forty, doing a cytological analysis once a year, or monitoring your estrogen levels? Why is it especially important for women to take care of their brains?&amp;lt_br&amp;gt_In this book, Lisa Mosconi touches on topics that medicine has stigmatized for centuries.The author talks about cognitive health and sad statistics (2/3 of patients with Alzheimer's disease _ women), why patients can not be treated according to male standards, how estrogen affects memory, changes in the body during puberty, pregnancy, cessation of menstruation, etc. Mosconi provides effective and scientifically based advice, draws attention to the problems of women with postpartum depression or during menopause.&amp;lt_br&amp;gt_FOR WHOM THE PUBLICATION IS INTENDED&amp;lt_br&amp;gt_For women, regardless of age, who want to know better the characteristics of their body. The book will help you better understand yourself, your mother, friend or colleague, and know what happens during PMS, after childbirth, perimenopause, or menopause.&amp;lt_br&amp;gt_WHY THIS BOOK&amp;lt_br&amp;gt_The author offers a new vision of women's health: not through purely reproductive function, but through the connection between the brain, hormones, and menopause.&amp;lt_br&amp;gt_Mosconi is one of the most influential and revolutionary researchers in this field. She makes diagnoses of modern medicine that has treated women according to men's standards, and offers effective methods to improve a woman's well-being at different stages.&amp;lt_br&amp;gt_ABOUT THE AUTHOR&amp;lt_br&amp;gt_Lisa Mosconi_ professor of Neurology, deputy director of the Alzheimer's Prevention Clinic at Cornell University. She is a lecturer in the Department of psychiatry at The New York School of Medicine and the Department of food and nutrition research at the Steingardt Institute of New York University. One of the 17 most influential contemporary scientists according to The Times. She is called the Mona Lisa in the field of Neurology.&amp;lt_br&amp;gt_OTHER BOOKS BY THE AUTHOR&amp;lt_br&amp;gt_&amp;lt_a href=&amp;quot_../products/izha-dlya-mozku.-nauka-rozumnogo-harchuvannya-709207&amp;quot_&amp;gt_Food for the brain. The science of smart nutrition, Lisa Mosconi, our format, 2019&amp;lt_/a&amp;gt_&amp;lt_br&amp;gt_Reviews&amp;lt_br&amp;gt_&amp;lt_br&amp;gt_I wish I could read a book like this when I was twenty. I would like someone to tell me about the changes that can occur in the brain during and after pregnancy after the birth of each child (and I have four of them). I would like someone in my forties to tell me about the changes that the next decade will cause not only in my body, but also in my brain. Yes, I didn't know this before, but I am glad that such a book is now available, so that my daughters and entire generations of women learn to worry about their brains.Maria Shriver, journalist, actress, founder of the women's Alzheimer's Movement&amp;lt_br&amp;gt_The author explains the difference between the female and male brains, explores how this organ affects women's health, and offers tips to optimize their own condition and prevent cognitive diseases.Wall Street Journal&amp;lt_br&amp;gt_&amp;lt_span style=&amp;quot_font-weight: 400_&amp;quot_&amp;gt_The book XX-brain was a discovery for me in many ways. First, it turns out that women and men differ physiologically not only in the reproductive and hormonal systems, but also in all others, in particular the nervous system and brain. Interestingly, treatment protocols are historically male, so they are not always and not always suitable for women.&amp;lt_span style=&amp;quot_font-weight: 400_&amp;quot_&amp;gt_Lisa Mosconi, who studies the female brain in one of the most famous clinics in the world, has devoted her entire life to studying the female body. And this book is not only about the female brain or Alzheimer's disease among women _ it is about the female body in general and about a healthy lifestyle that will protect against brain disorders in old age in particular. The author is interesting (and scientifically about&amp;lt_span style=&amp;quot_font-weight: 400_&amp;quot_&amp;gt_ґ&amp;lt_span style=&amp;quot_font-weight: 400_&amp;quot_&amp;gt_runtovano, and this is very important) tells about dietary supplements, healthy nutrition now, which will support the brain at a later age, what physical activities help prevent abnormalities in the work of a woman's brain, and much more. This book is an interesting and exciting journey inside the female body and brain, which will appeal not only to women, but also to those who love them and care about them.Natalia Valevskaya, translator of the book&amp;lt_br&amp;gt_&amp;lt_br&amp;gt_Quotes&amp;lt_br&amp;gt_Angelina Jolie's Choice&amp;lt_br&amp;gt_&amp;lt_br&amp;gt_Every day, many women are sent to menopause with surgery or cancer treatment. In the United States, approximately one in eight women has their ovaries removed before natural menopause occurs. Similar figures are also relevant for Europe, and in China more than 250 thousand hysterectomies are performed annually (surgical removal of the uterus, often together with the ovaries). Removing her ovaries may have saved Angelina Jolie's life, but this choice also means that her body went into menopause ahead of time.&amp;lt_br&amp;gt_Scientists have long known that if both or even one ovary is removed before menopause, a woman's risk of memory loss or dementia increases _ in some cases, up to 70 %. At the same time, the chances of anxiety and depression increase _ another problem that is mostly ignored in medical practice.&amp;lt_br&amp;gt_&amp;lt_br&amp;gt_Risk group_ Women&amp;lt_br&amp;gt_&amp;lt_br&amp;gt_Every 65 seconds, another person develops Alzheimer's disease. And two of the three new arrivals are women. It is still not known why this is so. A woman over the age of sixty has twice the risk of developing Alzheimer's disease than breast cancer. If it's so bad, why doesn't anyone talk about it?</t>
  </si>
  <si>
    <t>http://sentrumbookstore.com/upload/iblock/78d/cru7g97tcq36uonwiz7nebqcp2x1g4cb/9786178115234.jpg</t>
  </si>
  <si>
    <t>978-617-8115-23-4</t>
  </si>
  <si>
    <t>Vіd odnієї z naĭvplivovіshikh naukovitsʹ svіtu ĭ avtorki Їzhі dlia mozku&amp;lt_br&amp;gt_Bestseler New York Times&amp;lt_br&amp;gt_TEMATIKA&amp;lt_br&amp;gt_Mozok, zhіnoche zdorovia, kognіtivne zdorovia, zdorove kharchuvannia, pamiatʹ.&amp;lt_br&amp;gt_PRO KNIZhKU&amp;lt_br&amp;gt_Chomu turbuvatisia pro zhіnoche zdorovia _ tse ne tіlʹki khoditi do mamologa pіslia soroka, raz na rіk robiti tsitologіchniĭ analіz chi kontroliuvati rіvenʹ estrogenu? Chomu zhіnkam osoblivo vazhlivo dbati pro mozok?&amp;lt_br&amp;gt_U tsіĭ knizhtsі Lіsa Moskonі porushuє temi, iakі meditsina stigmatizuvala stolіttiami.Avtorka rozpovіdaє pro kognіtivne zdorovia і sumnu statistiku (2/3 patsієntіv іz khvoroboiu Alʹtsgeĭmera _ zhіnki), chomu patsієntok ne mozhna lіkuvati za cholovіchimi standartami, iak estrogen vplivaє na pamiatʹ, shcho zmіniuєtʹsia v organіzmі pіd chas statevogo dozrіvannia, vagіtnostі, pripinennia menstruatsії toshcho. Moskonі daє dієvі ĭ naukovo obґruntovanі poradi, privertaє uvagu do problem zhіnok іz pіsliapologovoiu depresієiu chi pіd chas menopauzi.&amp;lt_br&amp;gt_DLIA KOGO VIDANNIA&amp;lt_br&amp;gt_Dlia zhіnok nezalezhno vіd vіku, shcho khochutʹ krashche znati osoblivostі svogo organіzmu. Knizhka dopomozhe krashche rozumіti sebe, mamu, podrugu chi kolegu, znati, shcho vіdbuvaєtʹsia pіd chas PMS, pіslia pologіv, u perimenopauzі chi menopauzі.&amp;lt_br&amp;gt_ChOMU TSIA KNIZhKA&amp;lt_br&amp;gt_Avtorka proponuє nove bachennia zhіnochogo zdorovia: ne cherez suto reproduktivnu funktsіiu, a cherez zviazok mіzh mozkom, gormonami, menopauzoiu.&amp;lt_br&amp;gt_Moskonі є odnієiu іz naĭvplivovіshikh і naĭrevoliutsіĭnіshikh doslіdnitsʹ u tsіĭ temі. Vona stavitʹ dіagnozi suchasnіĭ meditsinі, iaka lіkuvala zhіnok za cholovіchimi standartami, і proponuє dієvі metodi, iak pokrashchiti samopochuttia zhіnki na rіznikh etapakh.&amp;lt_br&amp;gt_PRO AVTORKU&amp;lt_br&amp;gt_Lіsa Moskonі_ profesorka nevrologії, zastupnitsia direktora Klіnіki zapobіgannia khvorobі Alʹtsgeĭmera pri Kornellʹsʹkomu unіversitetі. Vikladachka fakulʹtetu psikhіatrії Nʹiu-Ĭorksʹkoї Shkoli meditsini ta fakulʹtetu doslіdzhenʹ їzhі ĭ kharchuvannia Іnstitutu Steĭngardt Nʹiu-Ĭorksʹkogo unіversitetu. Odna іz 17 naĭvplivovіshikh suchasnikh naukovitsʹ za versієiu Times. Її nazivaiutʹ Monoiu Lіzoiu u sferі nevrologії.&amp;lt_br&amp;gt_ІNShІ KNIZhKI AVTORKI&amp;lt_br&amp;gt_&amp;lt_a href='../products/izha-dlya-mozku.-nauka-rozumnogo-harchuvannya-709207'&amp;gt_Їzha dlia mozku. Nauka rozumnogo kharchuvannia, Lіsa Moskonі, Nash Format, 2019 rіk&amp;lt_/a&amp;gt_&amp;lt_br&amp;gt_VІDGUKI&amp;lt_br&amp;gt_&amp;lt_br&amp;gt_Khotіla b ia prochitati taku knizhku u dvadtsiatʹ. Khotіla b, shchob pіslia narodzhennia kozhnoї ditini (a v mene їkh chotiri) khtosʹ govoriv menі pro zmіni, iakі mozhutʹ vіdbuvatisia v mozku pіd chas і pіslia vagіtnostі. Khotіla b, shchob u moї sorok khtosʹ rozpovіv menі pro zmіni, iakі nastupne desiatilіttia sprichinitʹ ne tіlʹki v moєmu tіlі, a ĭ u mozku. Tak, ia ne znala tsʹogo ranіshe, ale radіiu, shcho taka knizhka є zaraz, shchob moї donʹki ĭ tsіlі pokolіnnia zhіnok navchilisia turbuvatisia pro svіĭ mozok.Marіia Shraĭver, zhurnalіstka, aktorka, zasnovnitsia Womens Alzheimers Movement&amp;lt_br&amp;gt_Avtorka poiasniuє rіznitsiu mіzh zhіnochim і cholovіchim mozkom, doslіdzhuє, iak tseĭ organ vplivaє na zhіnoche zdorovia, ta proponuє poradi, shchob optimіzuvati vlasniĭ stan і zapobіgti kognіtivnim khvorobam.Wall Street Journal&amp;lt_br&amp;gt_&amp;lt_span style='font-weight: 400_'&amp;gt_Knizhka KhKh-mozok bagato v chomu stala dlia mene vіdkrittiam. Po-pershe, viiavliaєtʹsia, zhіnki ĭ cholovіki rіzniatʹsia fіzіologіchno ne lishe v reproduktivnіĭ ta gormonalʹnіĭ sistemakh, a ĭ v usіkh іnshikh, zokrema nervovіĭ sistemі ta mozku. TSіkavo, shcho protokoli lіkuvanʹ іstorichno _ cholovіchі, tomu ne zavzhdi ĭ ne v usʹomu pіdkhodiatʹ zhіnkam.&amp;lt_span style='font-weight: 400_'&amp;gt_Lіsa Moskonі, iaka zaĭmaєtʹsia doslіdzhenniam same zhіnochogo mozku v odnіĭ z naĭvіdomіshikh klіnіk svіtu, prisviatila vivchenniu zhіnochogo organіzmu vse svoє zhittia. І tsia knizhka ne lishe pro mozok zhіnki chi khvorobu Alʹtsgeĭmera sered zhіnok _ vona pro zhіnochiĭ organіzm zagalom і pro zdoroviĭ sposіb zhittia, iakiĭ ubezpechitʹ vіd mozkovikh rozladіv u starostі zokrema. Avtorka tsіkavo (і naukovo ob&amp;lt_span style='font-weight: 400_'&amp;gt_ґ&amp;lt_span style='font-weight: 400_'&amp;gt_runtovano, a tse duzhe vazhlivo) rozpovіdaє pro bіodobavki, zdorove kharchuvannia zaraz, iake pіdtrimaє mozok u pіznіshomu vіtsі, pro te, iakі fіzichnі navantazhennia dopomagaiutʹ zapobіgti vіdkhilenniu v robotі mozku zhіnki ĭ bagato іnshogo. TSia knizhka _ tsіkava і zakhopliva podorozh useredinu zhіnochogo organіzmu ĭ mozku, iaka spodobaєtʹsia ne lishe zhіnkam, a ĭ tim, khto їkh liubitʹ і turbuєtʹsia pro nikh.Natalіia Valevsʹka, perekladachka knizhki&amp;lt_br&amp;gt_&amp;lt_br&amp;gt_TSITATI&amp;lt_br&amp;gt_Vibіr Andzhelіni Dzholі&amp;lt_br&amp;gt_&amp;lt_br&amp;gt_Shchodnia bagatʹokh zhіnok vіdpravliaiutʹ u klіmaks khіrurgіchnimi vtruchanniami abo lіkuvanniam raku. U SShA priblizno kozhnіĭ vosʹmіĭ zhіntsі vidaliaiutʹ iaєchniki do nastannia prirodnoї menopauzi. Podіbnі tsifri aktualʹnі і dlia Єvropi, a v Kitaї shchoroku provodiatʹ ponad 250 tisiach gіsterektomіĭ (khіrurgіchne vidalennia matki, chasto razom іz iaєchnikami). Vidalennia iaєchnikіv, mozhe, і vriatuvalo Andzhelіnі Dzholі zhittia, ale tseĭ vibіr takozh oznachaє, shcho її tіlo zavchasno pіshlo v menopauzu.&amp;lt_br&amp;gt_Naukovtsі davno znaiutʹ, shcho iakshcho zabrati obidva chi navіtʹ odin iaєchnik do nastannia menopauzi, u zhіnki zrostaє rizik pogіrshennia pamiatі chi dementsії _ u deiakikh vipadkakh do 70 %. Paralelʹno zbіlʹshuiutʹsia shansi mati trivozhnіstʹ і depresіiu _ shche odna problema, iaku v medichnіĭ praktitsі zdebіlʹshogo іgnoruiutʹ.&amp;lt_br&amp;gt_&amp;lt_br&amp;gt_Grupa riziku _ zhіnki&amp;lt_br&amp;gt_&amp;lt_br&amp;gt_Kozhnі 65 sekund u shche odnієї liudini proiavliaєtʹsia khvoroba Alʹtsgeĭmera. І dvoє z trʹokh novopribulikh _ tse zhіnki. Dosі ne vіdomo, chomu tak. Zhіnka vіkom za shіstdesiat maє udvіchі vishchiĭ rizik zaneduzhati na khvorobu Alʹtsgeĭmera, nіzh zakhvorіti rakom grudeĭ. IAkshcho vse tak pogano, chomu nіkhto pro tse ne govoritʹ?</t>
  </si>
  <si>
    <t>Moskonі, Lіsa</t>
  </si>
  <si>
    <t>KhKh-mozok. Suchasna nauka pro zhіnoche kognіtivne zdorov’ia, gormonalʹniĭ balans, son і pam'iatʹ</t>
  </si>
  <si>
    <t>Броджі, Джованна</t>
  </si>
  <si>
    <t>Культурний поліморфізм українського світу</t>
  </si>
  <si>
    <t>Це перше українське видання статей професорки Джованни Броджі, провідного фахівця з україністики на теренах Західної Європи. Джованна Броджі пов’язала себе з Україною не тільки науково, але й організаційно, ставши головою асоціації україністів Італії та згодом долучившись до роботи Міжнародної асоціації україністів як її віце-президент. Обрання Броджі закордонним членом Національної академії наук України та почесним професором Києво-Могилянської академії стали знаком визнання її ролі у розвитку україністики в Європі та висловом поваги до неї та її праці серед колег в Україні. Але це визнання все ж досі не зробило її праці доступними для ширшого кола українських гуманітаріїв. Видання цього збірника праць є довгоочікуваним кроком на цьому шляху. Зміст та назва книги Джованни Броджі — КУЛЬТУРНИЙ ПОЛІМОРФІЗМ УКРАЇНСЬКОГО СВІТУ — допомогають осмислити актуальність «великого переселення» європейських текстів та ідей в українському контексті. Мандруючі люди та ідеї формують динаміку наративу нашого «культурного поліморфізму».</t>
  </si>
  <si>
    <t>Дух і Літера</t>
  </si>
  <si>
    <t>Brodge, Giovanna</t>
  </si>
  <si>
    <t>Cultural polymorphism of the Ukrainian world</t>
  </si>
  <si>
    <t>This is the first Ukrainian edition of articles by Professor Giovanna Brodzhi, a leading expert in Ukrainian Studies in Western Europe. Giovanna Brogi connected herself with Ukraine not only scientifically, but also organizationally, becoming the chairman of the Association of Ukrainian artists of Italy and subsequently joining the work of the International Association of Ukrainian artists as its vice-president. Brodzha's election as a foreign member of the National Academy of Sciences of Ukraine and honorary professor at the Kyiv-Mohyla Academy was a sign of recognition of her role in the development of Ukrainian Studies in Europe and an expression of respect for her and her work among colleagues in Ukraine. But this recognition still has not made her works accessible to a wider range of Ukrainian humanitarians. The publication of this collection of works is a long-awaited step on this path. The content and title of Giovanna Brogi's book — Cultural polymorphism of the Ukrainian world — help to understand the relevance of the &amp;quot_Great Migration&amp;quot_ of European texts and ideas in the Ukrainian context. Traveling people and ideas shape the narrative dynamics of our &amp;quot_cultural polymorphism&amp;quot_.</t>
  </si>
  <si>
    <t>http://sentrumbookstore.com/upload/iblock/41b/0hia0vg56wvr21bouybrb3flg616ryea/9789663789378.jpg</t>
  </si>
  <si>
    <t>978-966-378-937-8</t>
  </si>
  <si>
    <t>TSe pershe ukraїnsʹke vidannia stateĭ profesorki Dzhovanni Brodzhі, provіdnogo fakhіvtsia z ukraїnіstiki na terenakh Zakhіdnoї Єvropi. Dzhovanna Brodzhі pov’iazala sebe z Ukraїnoiu ne tіlʹki naukovo, ale ĭ organіzatsіĭno, stavshi golovoiu asotsіatsії ukraїnіstіv Іtalії ta zgodom doluchivshisʹ do roboti Mіzhnarodnoї asotsіatsії ukraїnіstіv iak її vіtse-prezident. Obrannia Brodzhі zakordonnim chlenom Natsіonalʹnoї akademії nauk Ukraїni ta pochesnim profesorom Kiєvo-Mogiliansʹkoї akademії stali znakom viznannia її rolі u rozvitku ukraїnіstiki v Єvropі ta vislovom povagi do neї ta її pratsі sered koleg v Ukraїnі. Ale tse viznannia vse zh dosі ne zrobilo її pratsі dostupnimi dlia shirshogo kola ukraїnsʹkikh gumanіtarіїv. Vidannia tsʹogo zbіrnika pratsʹ є dovgoochіkuvanim krokom na tsʹomu shliakhu. Zmіst ta nazva knigi Dzhovanni Brodzhі — KULʹTURNIĬ POLІMORFІZM UKRAЇNSʹKOGO SVІTU — dopomogaiutʹ osmisliti aktualʹnіstʹ «velikogo pereselennia» єvropeĭsʹkikh tekstіv ta іdeĭ v ukraїnsʹkomu kontekstі. Mandruiuchі liudi ta іdeї formuiutʹ dinamіku narativu nashogo «kulʹturnogo polіmorfіzmu».</t>
  </si>
  <si>
    <t>Brodzhі, Dzhovanna</t>
  </si>
  <si>
    <t>Kulʹturniĭ polіmorfіzm ukraїnsʹkogo svіtu</t>
  </si>
  <si>
    <t>Spirit and letter</t>
  </si>
  <si>
    <t>Dukh і Lіtera</t>
  </si>
  <si>
    <t>Воннеґут, Курт</t>
  </si>
  <si>
    <t>Бойня номер п'ять, або Хрестовий похід дітей</t>
  </si>
  <si>
    <t>'Курт Воннеґут (1922–2007) — американський письменник-фантаст. Є одним із найвагоміших американських письменників XX століття. У творчості майстерно поєднує елементи сатири, чорного гумору й наукової фантастики. Книга «Бойня №5, або Дитячий хрестовий похід» належить до переліку 100 найліпших романів усіх часів, це одна з найзначиміших у світі антивоєнних книг. Події твору розгортаються на тлі сумнозвісного бомбардування Дрездена під час Другої світової війни. Одіссея головного героя — Біллі Пілґрима — крізь час відображає безумну міфічну подорож нашого зруйнованого життя, коли ми намагаємося відшукати сенс у тому, чого боїмося найбільше. Чи зможе автор навчити нас ігнорувати жахливі часи й зосереджуватися на гарних?</t>
  </si>
  <si>
    <t>Vonneut, Kurt</t>
  </si>
  <si>
    <t>Slaughterhouse number five, or the children's Crusade</t>
  </si>
  <si>
    <t>Kurt Vonnegut (1922-2007) was an American science fiction writer. He is one of the most significant American writers of the XX century. In his work, he masterfully combines elements of satire, black humor and science fiction. Slaughterhouse # 5, or the children's crusade, is one of the 100 Best Novels of all time and one of the most significant anti-war books in the world. The events of the work unfold against the backdrop of the infamous bombing of Dresden during World War II. The main character's Odyssey — Billy Pilgrim-through time reflects the crazy mythical journey of our ruined lives, as we try to find meaning in what we fear most. Can the author teach us to ignore the terrible times and focus on the good ones?</t>
  </si>
  <si>
    <t>http://sentrumbookstore.com/upload/iblock/4c1/7ksumi0r8n3bjxyoxue24raecmy2816d/9786175480670.jpg</t>
  </si>
  <si>
    <t>978-617-548-067-0</t>
  </si>
  <si>
    <t>'Kurt Vonnegut (1922–2007) — amerykansʹkyĭ pysʹmennyk-Fantast. IE odnym іz naĭvahomіshykh amerykansʹkykh pysʹmennykіv XX stolіttia. U tvorchostі maĭsterno poiednuie elementy satyry, chornoho humoru ĭ naukovoї Fantastyky. Knyha «Boĭnia №5, abo Dytiachyĭ khrestovyĭ pokhіd» nalezhytʹ do perelіku 100 naĭlіpshykh romanіv usіkh chasіv, tse odna z naĭznachymіshykh u svіtі antyvoiennykh knyh. Podії tvoru rozhortaiutʹsia na tlі sumnozvіsnoho bombarduvannia Drezdena pіd chas Druhoї svіtovoї vіĭny. Odіsseia holovnoho heroia — Bіllі Pіlgryma — krіzʹ chas vіdobrazhaie bezumnu mіFіchnu podorozh nashoho zruĭnovanoho zhyttia, koly my namahaiemosia vіdshukaty sens u tomu, choho boїmosia naĭbіlʹshe. Chy zmozhe avtor navchyty nas іhnoruvaty zhakhlyvі chasy ĭ zoseredzhuvatysia na harnykh?</t>
  </si>
  <si>
    <t>Vonnegut, Kurt</t>
  </si>
  <si>
    <t>Boĭnia nomer p'iatʹ, abo Khrestovyĭ pokhіd dіteĭ</t>
  </si>
  <si>
    <t>Крайтон, Майкл</t>
  </si>
  <si>
    <t>Поглиначі мертвих (нова обкл. )</t>
  </si>
  <si>
    <t>Ця історія розпочалася майже одинадцять століть тому. Ахмед Ібн Фадлан, придворний халіфа Багдаду, вирушив із місією до правителя булгарів. Та примхлива доля звела посланця з вікінгами і закинула далеко на північ. Мандрівник, який зненацька втрапив у саму гущу смертельно небезпечних пригод, ретельно занотував усе, що бачив на власні очі, і залишив по собі рукопис, який і досі привертає до себе увагу. Та насправді всесвітньовідомим цей рукопис зробив неймовірний Майкл Крайтон, який під враженням від нотаток арабського аристократа написав власний роман «Поглиначі мертвих», а потім відзняв фільм «Тринадцятий воїн». І нехай критики ніяк не дійдуть згоди щодо співвідношення фактажу й художнього вимислу в романі автора супербестселерів, читачі не перестають захоплюватися талантом письменника. Чого варті блискучі описи морських чудовиськ і ангелів смерті, демонів чорного туману і вершників з ведмежими головами, гномів і вікінгів. Тож не зволікайте і упевніться самі.</t>
  </si>
  <si>
    <t>Crichton, Michael</t>
  </si>
  <si>
    <t xml:space="preserve">Dead absorbers (new obkl. ) </t>
  </si>
  <si>
    <t>This story began almost eleven centuries ago. Ahmed Ibn Fadlan, a courtier of the Caliph of Baghdad, went on a mission to the ruler of the Bulgars. That capricious fate brought the messenger together with the Vikings and threw him far to the North. The traveler, who suddenly got into the thick of deadly adventures, carefully wrote down everything that he saw with his own eyes, and left behind a manuscript that still attracts attention. But in fact, this manuscript was made world-famous by the incredible Michael Crichton, who, under the impression of the notes of an Arab aristocrat, wrote his own novel &amp;quot_absorbers of the dead&amp;quot_, and then shot the film &amp;quot_The Thirteenth warrior&amp;quot_. And even if critics do not agree on the relationship between fact and fiction in the novel of the author of superbestsellers, readers do not cease to admire the talent of the writer. What are the brilliant descriptions of sea monsters and Death Angels, black mist demons and bear-headed Horsemen, dwarves and Vikings worth? So don't hesitate and see for yourself.</t>
  </si>
  <si>
    <t>http://sentrumbookstore.com/upload/iblock/4bc/86j1fzh7e6sobnl0ua639p4qstuasdo4/9786175220931.jpg</t>
  </si>
  <si>
    <t>978-617-522-093-1</t>
  </si>
  <si>
    <t>TSia іstorіia rozpochalasia maĭzhe odynadtsiatʹ stolіtʹ tomu. Akhmed Іbn Fadlan, prydvornyĭ khalіFa Bahdadu, vyrushyv іz mіsіieiu do pravytelia bulharіv. Ta prymkhlyva dolia zvela poslantsia z vіkіnhamy і zakynula daleko na pіvnіch. Mandrіvnyk, iakyĭ znenatsʹka vtrapyv u samu hushchu smertelʹno nebezpechnykh pryhod, retelʹno zanotuvav use, shcho bachyv na vlasnі ochі, і zalyshyv po sobі rukopys, iakyĭ і dosі pryvertaie do sebe uvahu. Ta naspravdі vsesvіtnʹovіdomym tseĭ rukopys zrobyv neĭmovіrnyĭ Maĭkl Kraĭton, iakyĭ pіd vrazhenniam vіd notatok arabsʹkoho arystokrata napysav vlasnyĭ roman «Pohlynachі mertvykh», a potіm vіdzniav Fіlʹm «Trynadtsiatyĭ voїn». І nekhaĭ krytyky nіiak ne dіĭdutʹ zhody shchodo spіvvіdnoshennia Faktazhu ĭ khudozhnʹoho vymyslu v romanі avtora superbestselerіv, chytachі ne perestaiutʹ zakhopliuvatysia talantom pysʹmennyka. Choho vartі blyskuchі opysy morsʹkykh chudovysʹk і anhelіv smertі, demonіv chornoho tumanu і vershnykіv z vedmezhymy holovamy, hnomіv і vіkіnhіv. Tozh ne zvolіkaĭte і upevnіtʹsia samі.</t>
  </si>
  <si>
    <t>Kraĭton, Maĭkl</t>
  </si>
  <si>
    <t xml:space="preserve">Pohlynachі mertvykh (nova obkl. ) </t>
  </si>
  <si>
    <t>Мова-меч. Як говорила радянська імперія</t>
  </si>
  <si>
    <t>Ця книжка – це спроба відповісти на питання: Чому наші стосунки з мовами саме такі? Чому і зараз є люди, яким соромно говорити мовою власних батьків чи дідів? Чому нам буває соромно за рідні діалекти? Чому деякі з нас досі вважають, що мова – це нейтральна річ у собі, і не знати мову власної країни – це нормально? Чому на території сучасної Росії прямо зараз гине стільки мов? Чому якась мова комусь здається вищою, а якась – нижчою? Мова-меч у ста невеликих розділах описує мовну реальність СРСР. Книжку можна починати читати з будь-якого розділу. Це науково-популярне видання для широкого кола читачів про мовні стосунки на тлі радянського періоду. Мова-меч – це не заклик озброюватись мовою, як мечем. Ця книжка описує те, як в Радянському Союзі мечем стала російська. Рідна мова у боротьбі з імперіями має стати щитом.</t>
  </si>
  <si>
    <t>Твоя підпільна гуманітарка</t>
  </si>
  <si>
    <t>The tongue is a sword. As the Soviet empire used to say</t>
  </si>
  <si>
    <t>This book is an attempt to answer the question: Why is our relationship with languages like this? Why are there still people who are ashamed to speak the language of their own parents or grandfathers? Why are we ashamed of our native dialects? Why do some of us still believe that language is a neutral thing in itself, and not knowing the language of our own country is normal? Why are so many languages dying on the territory of modern Russia right now? Why does a certain language seem higher to someone, and some – lower? The sword language describes the linguistic reality of the USSR in a hundred small sections. You can start reading the book from any section. This is a popular science publication for a wide range of readers about language relations against the background of the Soviet period. The sword language is not a call to arm yourself with a language like a sword. This book describes how the Russian sword became a Russian sword in the Soviet Union. The native language in the fight against empires should become a shield.</t>
  </si>
  <si>
    <t>http://sentrumbookstore.com/upload/iblock/4e7/lvoui7v3i580dh3zs937p6ma790m22b3/9786179518621.jpg</t>
  </si>
  <si>
    <t>978-617-95186-2-1</t>
  </si>
  <si>
    <t>TSia knyzhka – tse sproba vіdpovіsty na pytannia: Chomu nashі stosunky z movamy same takі? Chomu і zaraz ie liudy, iakym soromno hovoryty movoiu vlasnykh batʹkіv chy dіdіv? Chomu nam buvaie soromno za rіdnі dіalekty? Chomu deiakі z nas dosі vvazhaiutʹ, shcho mova – tse neĭtralʹna rіch u sobі, і ne znaty movu vlasnoї kraїny – tse normalʹno? Chomu na terytorії suchasnoї Rosії priamo zaraz hyne stіlʹky mov? Chomu iakasʹ mova komusʹ zdaietʹsia vyshchoiu, a iakasʹ – nyzhchoiu? Mova-mech u sta nevelykykh rozdіlakh opysuie movnu realʹnіstʹ SRSR. Knyzhku mozhna pochynaty chytaty z budʹ-iakoho rozdіlu. TSe naukovo-populiarne vydannia dlia shyrokoho kola chytachіv pro movnі stosunky na tlі radiansʹkoho perіodu. Mova-mech – tse ne zaklyk ozbroiuvatysʹ movoiu, iak mechem. TSia knyzhka opysuie te, iak v Radiansʹkomu Soiuzі mechem stala rosіĭsʹka. Rіdna mova u borotʹbі z іmperіiamy maie staty shchytom.</t>
  </si>
  <si>
    <t>Mova-mech. IAk hovoryla radiansʹka іmperіia</t>
  </si>
  <si>
    <t>Your underground humanitarian aid</t>
  </si>
  <si>
    <t>Tvoia pіdpіlʹna humanіtarka</t>
  </si>
  <si>
    <t>Мантел, Гіларі</t>
  </si>
  <si>
    <t>Дзеркало і світло</t>
  </si>
  <si>
    <t>Роман Гіларі Мантел «Дзеркало і світло» тріумфально завершує трилогію про Томаса Кромвеля — видатного державного діяча часів правління короля Генріха VIII. Перші дві книжки трилогії — «Вулфголл» та «Везіть тіла» — удостоїлися найпрестижнішої Букерівської премії, а новий роман письменниці за лічені години після публікації 2020 року став бестселером номер один за версією «Нью-Йорк Таймс» і лише за рік був перевиданий у 65 країнах. Отже: останні місяці величі сина коваля з містечка Патні, який здійс­нив сходження до вершин влади та багатства виключно завдяки гострому розуму, проникливості та визначній політичній інтуїції. Незважаючи на повстання всередині країни, змови зрадників за кордоном і загрозу вторг­нення, що випробовують на міцність владу Генріха VIII, Кромвель бачить Англію у дзеркалі майбутнього: країна визріла для релігійних реформ і рішучих змін. Але у жорстокій сутичці між сьогоденням і минулим, між королівською волею, знаттю та простолюдом завжди залишається відкритим питання: як довго зможе вистояти реформатор, чиє життя цілком залежить від жорстокої та примхливої волі правителя. Саме в такій боротьбі народжується могутня нація: через конфлікти, зітк­нення пристрастей, неймовірну енергію віри та безмежну відвагу.</t>
  </si>
  <si>
    <t>Mantel, Hilary</t>
  </si>
  <si>
    <t>Mirror and light</t>
  </si>
  <si>
    <t>Hilary Mantel's &amp;quot_mirror and light&amp;quot_ triumphantly completes the trilogy about Thomas Cromwell — a prominent statesman during the reign of King Henry VIII. The first two books of the trilogy — &amp;quot_Wolfhall&amp;quot_ and &amp;quot_carry the bodies&amp;quot_ — were awarded the most prestigious Booker Prize, and the new novel of the writer in a matter of hours after publication in 2020 became the number one bestseller according to The &amp;quot_New York Times&amp;quot_ and in just a year was reprinted in 65 countries. So: the last months of greatness of the son of a blacksmith from the town of Putney, who made the ascent to the heights of power and wealth solely thanks to a sharp mind, insight and outstanding political intuition. Despite uprisings at home, traitors ' plots abroad, and the threat of invasion testing the strength of Henry VIII's power, Cromwell sees England in the mirror of the future: the country is ripe for religious reform and decisive change. But in the fierce battle between the present and the past, between the royal will, the nobility and the common people, the question always remains: how long can a reformer survive, whose life depends entirely on the cruel and capricious will of the ruler. It is in this struggle that a powerful nation is born: through conflicts, the clash of passions, the incredible energy of faith and boundless courage.</t>
  </si>
  <si>
    <t>http://sentrumbookstore.com/upload/iblock/c43/qw6ac1wlvugsuqc4v91srrkjj6aorigf/9786170976994.jpg</t>
  </si>
  <si>
    <t>978-617-09-7699-4</t>
  </si>
  <si>
    <t>Roman Hіlarі Mantel «Dzerkalo і svіtlo» trіumFalʹno zavershuie trylohіiu pro Tomasa Kromvelia — vydatnoho derzhavnoho dіiacha chasіv pravlіnnia korolia Henrіkha VIII. Pershі dvі knyzhky trylohії — «VulFholl» ta «Vezіtʹ tіla» — udostoїlysia naĭprestyzhnіshoї Bukerіvsʹkoї premії, a novyĭ roman pysʹmennytsі za lіchenі hodyny pіslia publіkatsії 2020 roku stav bestselerom nomer odyn za versіieiu «Nʹiu-Ĭork Taĭms» і lyshe za rіk buv perevydanyĭ u 65 kraїnakh. Otzhe: ostannі mіsiatsі velychі syna kovalia z mіstechka Patnі, iakyĭ zdіĭs­nyv skhodzhennia do vershyn vlady ta bahatstva vykliuchno zavdiaky hostromu rozumu, pronyklyvostі ta vyznachnіĭ polіtychnіĭ іntuїtsії. Nezvazhaiuchy na povstannia vseredynі kraїny, zmovy zradnykіv za kordonom і zahrozu vtorh­nennia, shcho vyprobovuiutʹ na mіtsnіstʹ vladu Henrіkha VIII, Kromvelʹ bachytʹ Anhlіiu u dzerkalі maĭbutnʹoho: kraїna vyzrіla dlia relіhіĭnykh reForm і rіshuchykh zmіn. Ale u zhorstokіĭ sutychtsі mіzh sʹohodenniam і mynulym, mіzh korolіvsʹkoiu voleiu, znattiu ta prostoliudom zavzhdy zalyshaietʹsia vіdkrytym pytannia: iak dovho zmozhe vystoiaty reFormator, chyie zhyttia tsіlkom zalezhytʹ vіd zhorstokoї ta prymkhlyvoї volі pravytelia. Same v takіĭ borotʹbі narodzhuietʹsia mohutnia natsіia: cherez konFlіkty, zіtk­nennia prystrasteĭ, neĭmovіrnu enerhіiu vіry ta bezmezhnu vіdvahu.</t>
  </si>
  <si>
    <t>Mantel, Hіlarі</t>
  </si>
  <si>
    <t>Dzerkalo і svіtlo</t>
  </si>
  <si>
    <t>Від авторів світового бестселера &amp;lt_a href='../products/chomu-natsii-zanepadayut.-pohodzhennya-vlady-bagatstva-i-bidnosti-nove-vydannya-709520'&amp;laquo_Чому нації занепадають. Книга є перевиданням вже відомої вам - &amp;lt_a href='../products/vuzkyj-korydor.-derzhavy-suspilstva-i-dolya-svobody-709321'&amp;laquo_Вузький коридор. Держави, суспільства і доля свободи.&amp;lt_/a Тематика Економіка, політика, історія, світоглядна література. Про що книжка Свобода в історії людства завжди була рідкістю. Між гнітом деспотичної держави й насильством від бездержав_я пролягає вузький коридор до свободи. На думку Дарона Аджемоґлу і Джеймса Робінсона, саме в ньому держава й суспільство мають врівноважувати одне одного. Як стримувати державу, що має величезний бюрократичний апарат і потужне військо? Як підтримувати в суспільстві співпрацю й захистити його від маніпуляцій поділами і відмінностями? Для кого книжка Для широкого кола читачів, всіх, хто хоче усвідомити, що таке свобода в контексті держави та які вона спричиняє наслідки. Чому варто купувати цю книгу У цій книжцідослідники дають відповідь на питання, чим є свобода і чому одним суспільствам вдається її досягнути, а іншим ні. Автори світового бестселера &amp;lt_a href='../products/chomu-natsii-zanepadayut.-pohodzhennya-vlady-bagatstva-i-bidnosti-nove-vydannya-709520'&amp;laquo_Чому нації занепадають, описуючи історичні події від згадок на глиняних табличках і до сучасності, показують на прикладах, як різні суспільства проходять крізь вузький коридор з різними наслідками для себе. Про авторів Дарон Аджемоґлу пpoфecop кaфeдpи eкoнoмiки Гapвapдcькoгo унiвepcитeту. У 2005 poцi був нaгopoджeний мeдaллю Джoнa Бeйтca Клapкa, яку вpучaють eкoнoмicтaм вiкoм дo 40 poкiв зa внесок у poзвитoк eкoнoмiчнoї думки. Вxoдить дo дecятки нaйбiльш цитoвaниx eкoнoмicтiв cвiту. Джеймс Робінсон eкoнoмicт i пoлiтoлoг. Пpoфecop Шкoли державнoї пoлiтики iмeнi Гappica Чикaзького унiвepcитeту. Вивчaв eкoнoмiку в Лoндoнcькiй шкoлi eкoнoмiки, Ворицькому тa Єльcькoму унiвepcитeтах. Визнaний у cвiтi cпeцiaлicт iз питaнь Лaтинcькoї Aмepики тa Aфpики.</t>
  </si>
  <si>
    <t>Vіd avtorіv svіtovoho bestselera &amp;lt_a href='../products/chomu-natsii-zanepadayut.-pohodzhennya-vlady-bagatstva-i-bidnosti-nove-vydannya-709520'&amp;laquo_Chomu natsії zanepadaiutʹ. Knyha ie perevydanniam vzhe vіdomoї vam - &amp;lt_a href='../products/vuzkyj-korydor.-derzhavy-suspilstva-i-dolya-svobody-709321'&amp;laquo_Vuzʹkyĭ korydor. Derzhavy, suspіlʹstva і dolia svobody.&amp;lt_/a Tematyka Ekonomіka, polіtyka, іstorіia, svіtohliadna lіteratura. Pro shcho knyzhka Svoboda v іstorії liudstva zavzhdy bula rіdkіstiu. Mіzh hnіtom despotychnoї derzhavy ĭ nasylʹstvom vіd bezderzhav_ia proliahaie vuzʹkyĭ korydor do svobody. Na dumku Darona Adzhemoglu і Dzheĭmsa Robіnsona, same v nʹomu derzhava ĭ suspіlʹstvo maiutʹ vrіvnovazhuvaty odne odnoho. IAk strymuvaty derzhavu, shcho maie velycheznyĭ biurokratychnyĭ aparat і potuzhne vіĭsʹko? IAk pіdtrymuvaty v suspіlʹstvі spіvpratsiu ĭ zakhystyty ĭoho vіd manіpuliatsіĭ podіlamy і vіdmіnnostiamy? Dlia koho knyzhka Dlia shyrokoho kola chytachіv, vsіkh, khto khoche usvіdomyty, shcho take svoboda v kontekstі derzhavy ta iakі vona sprychyniaie naslіdky. Chomu varto kupuvaty tsiu knyhu U tsіĭ knyzhtsіdoslіdnyky daiutʹ vіdpovіdʹ na pytannia, chym ie svoboda і chomu odnym suspіlʹstvam vdaietʹsia її dosiahnuty, a іnshym nі. Avtory svіtovoho bestselera &amp;lt_a href='../products/chomu-natsii-zanepadayut.-pohodzhennya-vlady-bagatstva-i-bidnosti-nove-vydannya-709520'&amp;laquo_Chomu natsії zanepadaiutʹ, opysuiuchy іstorychnі podії vіd zhadok na hlynianykh tablychkakh і do suchasnostі, pokazuiutʹ na prykladakh, iak rіznі suspіlʹstva prokhodiatʹ krіzʹ vuzʹkyĭ korydor z rіznymy naslіdkamy dlia sebe. Pro avtorіv Daron Adzhemoglu ppoFecop kaFedpy ekonomiky Hapvapdcʹkoho univepcytetu. U 2005 potsi buv nahopodzhenyĭ medalliu Dzhona Beĭtca Klapka, iaku vpuchaiutʹ ekonomictam vikom do 40 pokiv za vnesok u pozvytok ekonomichnoї dumky. Vxodytʹ do deciatky naĭbilʹsh tsytovanyx ekonomictiv cvitu. Dzheĭms Robіnson ekonomict i politoloh. PpoFecop Shkoly derzhavnoї polityky imeni Happica Chykazʹkoho univepcytetu. Vyvchav ekonomiku v Londoncʹkiĭ shkoli ekonomiky, Vorytsʹkomu ta IElʹcʹkomu univepcytetakh. Vyznanyĭ u cviti cpetsialict iz pytanʹ Latyncʹkoї Amepyky ta AFpyky.</t>
  </si>
  <si>
    <t>HTML:Прикладна література&amp;lt_br&amp;gt_Сьогодні жінкам постійно доводиться перебувати у стресових умовах, коли їхня кар’єра й сім’я — на різних шальках терезів. Якою має бути справжня рівність? Як визначити пріоритети й досягти справедливості на ринку праці? Що мають знати компанії для успішної оптимізації людських ресурсів? Авторка досліджує, як потрібно змінити культуру трудових відносин, соціальну та державну політику, а також пояснює, чому питання балансу між роботою й особистим життям — болісна тема як для жінок, так і чоловіків.</t>
  </si>
  <si>
    <t>HTML: Applied literature&amp;lt_br&amp;gt_Today, women constantly have to be in stressful conditions, when their career and family are on different scales. What should true equality be? How to prioritize and achieve fairness in the labor market? What you need to know the company to successfully optimize human resources? The author explores how to change the culture of labor relations, social and public policy, and explains why the issue of work-life balance is a sore point for both women and men.</t>
  </si>
  <si>
    <t>HTML:Prykladna lіteratura&amp;lt_br&amp;gt_Sʹohodnі zhіnkam postіĭno dovodytʹsia perebuvaty u stresovykh umovakh, koly їkhnia kar’iera ĭ sіm’ia — na rіznykh shalʹkakh terezіv. IAkoiu maie buty spravzhnia rіvnіstʹ? IAk vyznachyty prіorytety ĭ dosiahty spravedlyvostі na rynku pratsі? Shcho maiutʹ znaty kompanії dlia uspіshnoї optymіzatsії liudsʹkykh resursіv? Avtorka doslіdzhuie, iak potrіbno zmіnyty kulʹturu trudovykh vіdnosyn, sotsіalʹnu ta derzhavnu polіtyku, a takozh poiasniuie, chomu pytannia balansu mіzh robotoiu ĭ osobystym zhyttiam — bolіsna tema iak dlia zhіnok, tak і cholovіkіv.</t>
  </si>
  <si>
    <t>TOV 'NF'</t>
  </si>
  <si>
    <t>Бондарук, Леся</t>
  </si>
  <si>
    <t>Прямостояння. Українці в особливих таборах ГУЛАГу</t>
  </si>
  <si>
    <t>Про ув’язнення українців у таборах ГУЛАГу можна розповідати і писати нескінченно. Цю тему неможливо розкрити повністю в одній чи навіть у ста книжках. Завжди знайдуться нові цікаві документи, події, вражаючі долі людей. Підняті у цій книжці проблеми можна розвивати надалі окремими дослідженнями. І це треба робити. Бо чим більше ми шукаємо і працюємо, тим більше дізнаємося правди, яку тоталітарна система ре­тельно приховувала від нас. У цій праці розповідається, як українці боролися за право бути собою, потерпаючи від наруги в особливих радянських конц­таборах (наджорстких умовах спеціально створених для політичних опо­нентів режиму).</t>
  </si>
  <si>
    <t>Bondaruk, Lesya</t>
  </si>
  <si>
    <t>Standing up straight. Ukrainians in special Gulag camps</t>
  </si>
  <si>
    <t>You can talk and write endlessly about the imprisonment of Ukrainians in gulag camps. This topic cannot be fully revealed in one or even a hundred books. There will always be new interesting documents, events, and impressive destinies of people. The problems raised in this book can be further developed by separate studies. And this must be done. Because the more we search and work, the more we learn the truth that the totalitarian system carefully hid from us. this work tells how Ukrainians fought for the right to be themselves, suffering from abuse in special Soviet concentration camps (super-harsh conditions specially created for political opponents of the regime).</t>
  </si>
  <si>
    <t>http://sentrumbookstore.com/upload/iblock/3ca/oodw4h725vm9ri55f71fxk19rpveta16/9786175510261.jpg</t>
  </si>
  <si>
    <t>978-617-551-026-1</t>
  </si>
  <si>
    <t>Pro uv’iaznennia ukraїntsіv u taborakh HULAHu mozhna rozpovіdaty і pysaty neskіnchenno. TSiu temu nemozhlyvo rozkryty povnіstiu v odnіĭ chy navіtʹ u sta knyzhkakh. Zavzhdy znaĭdutʹsia novі tsіkavі dokumenty, podії, vrazhaiuchі dolі liudeĭ. Pіdniatі u tsіĭ knyzhtsі problemy mozhna rozvyvaty nadalі okremymy doslіdzhenniamy. І tse treba robyty. Bo chym bіlʹshe my shukaiemo і pratsiuiemo, tym bіlʹshe dіznaiemosia pravdy, iaku totalіtarna systema re­telʹno prykhovuvala vіd nas. U tsіĭ pratsі rozpovіdaietʹsia, iak ukraїntsі borolysia za pravo buty soboiu, poterpaiuchy vіd naruhy v osoblyvykh radiansʹkykh konts­taborakh (nadzhorstkykh umovakh spetsіalʹno stvorenykh dlia polіtychnykh opo­nentіv rezhymu).</t>
  </si>
  <si>
    <t>Bondaruk, Lesia</t>
  </si>
  <si>
    <t>Priamostoiannia. Ukraїntsі v osoblyvykh taborakh HULAHu</t>
  </si>
  <si>
    <t>Соціолог Макс Вебер став свідком глобальної модернізації, яка відбувалася по всій Європі наприкінці XIX — на початку XX століття. Шукаючи відповідь на питання, що є поштовхом до цих перетворень, Вебер дійшов висновку, що це не стільки поява нових технологій чи економічна політика, скільки трансформація парадигми мислення, спричинена Реформацією. На думку автора, поширення протестантизму спричинило зміни морально-етичних принципів, ставлення до праці та ролі людей у суспільстві, і як результат — стало вихідною точкою для появи капіталізму.&amp;lt_br&amp;gt_У цій класичній праці, що побачила світ 1905 року, Вебер торкається таких понять, як «професійна етика протестантизму», «дух капіталізму», і розглядає питання покликання та економічної вигоди.&amp;lt_br&amp;gt_Макс Вебер — німецький соціолог, філософ, історик. Народився 1864 року в Ерфурті. Навчався на юридичному факультеті Гейдельберзького та Берлінського університетів, пізніше викладав у Фрайбурзькому та Гейдельберзькому університетах.</t>
  </si>
  <si>
    <t>Sociologist Max Weber witnessed a global modernization that took place throughout Europe in the late XIX — early XX century. Looking for an answer to the question of what drives these transformations, Weber came to the conclusion that it is not so much the emergence of new technologies or economic policies, but rather the transformation of the paradigm of thinking caused by the Reformation. According to the author, the spread of Protestantism led to changes in moral and ethical principles, attitudes to work and the role of people in society, and as a result, it became the starting point for the emergence of capitalism.&amp;lt_br&amp;gt_In this classic work, published in 1905, Weber touches on such concepts as &amp;quot_professional ethics of Protestantism&amp;quot_, &amp;quot_the spirit of capitalism&amp;quot_, and examines the issues of vocation and economic benefits.&amp;lt_br&amp;gt_Max Weber is a German sociologist, philosopher, and historian. Born in 1864 in Erfurt. He studied at the Faculty of law of the Universities of Heidelberg and Berlin, and later taught at the Universities of Freiburg and Heidelberg.</t>
  </si>
  <si>
    <t>Sotsіoloh Maks Veber stav svіdkom hlobalʹnoї modernіzatsії, iaka vіdbuvalasia po vsіĭ IEvropі naprykіntsі XIX — na pochatku XX stolіttia. Shukaiuchy vіdpovіdʹ na pytannia, shcho ie poshtovkhom do tsykh peretvorenʹ, Veber dіĭshov vysnovku, shcho tse ne stіlʹky poiava novykh tekhnolohіĭ chy ekonomіchna polіtyka, skіlʹky transFormatsіia paradyhmy myslennia, sprychynena ReFormatsіieiu. Na dumku avtora, poshyrennia protestantyzmu sprychynylo zmіny moralʹno-etychnykh pryntsypіv, stavlennia do pratsі ta rolі liudeĭ u suspіlʹstvі, і iak rezulʹtat — stalo vykhіdnoiu tochkoiu dlia poiavy kapіtalіzmu.&amp;lt_br&amp;gt_U tsіĭ klasychnіĭ pratsі, shcho pobachyla svіt 1905 roku, Veber torkaietʹsia takykh poniatʹ, iak «proFesіĭna etyka protestantyzmu», «dukh kapіtalіzmu», і rozhliadaie pytannia poklykannia ta ekonomіchnoї vyhody.&amp;lt_br&amp;gt_Maks Veber — nіmetsʹkyĭ sotsіoloh, FіlosoF, іstoryk. Narodyvsia 1864 roku v ErFurtі. Navchavsia na iurydychnomu Fakulʹtetі Heĭdelʹberzʹkoho ta Berlіnsʹkoho unіversytetіv, pіznіshe vykladav u Fraĭburzʹkomu ta Heĭdelʹberzʹkomu unіversytetakh.</t>
  </si>
  <si>
    <t>&amp;quot_How music became free&amp;quot_ is an amazing story about mass Madness, Music, crime and big money. This is a description of the lives of visionaries and scammers, tycoons and technically savvy teenagers. American journalist Stephen Witt talks about the greatest music pirate in history, the most powerful head of the music business, a revolutionary technological invention and an illegal website that has four times surpassed the volume of the online music store iTunes Music Store. This is a book about a unique historical moment when ordinary life was forever connected with the world of the internet, and all the music recorded on sound media suddenly became available and free for everyone.</t>
  </si>
  <si>
    <t>В'ятрович, Володимир</t>
  </si>
  <si>
    <t>Наша столітня. Короткі нариси про довгу війну</t>
  </si>
  <si>
    <t>Тематика книгиНаша столітня. Короткі нариси про довгу війну&amp;lt_br&amp;gt_Історія України, національно-визвольна боротьба, національна ідентиність&amp;lt_br&amp;gt_Про що нова книжка Володимира В'ятровича&amp;lt_br&amp;gt_Книга Володимира Вятровича, історика, коло наукових інтересів якого _ український рух опору. Нотатки неучасника бойових дій, як він сам їх називає, _ це 45 розділів, 45 життєво важливих уроків історії, які ми маємо засвоїти, щоб відстояти незалежність і саме існування держави Україна.Це 45 важливих питань, які стосуються кожного, і від вирішення яких залежить життя українців.Історія _ сувора вчителька, яка повторює незасвоєні уроки неуважним учням.&amp;lt_br&amp;gt_Для кого книгаНаша столітня. Короткі нариси про довгу війну&amp;lt_br&amp;gt_Для широкого кола читачів, для всіх, хто цікавиться історією України, українським визвольним рухом, витоками сучасної російсько-української війни.&amp;lt_br&amp;gt_Чому варто купити книжку Володимира В'ятровича&amp;lt_br&amp;gt_Наша столітня. Короткі нариси про довгу війнурозкриває історію протистояння українців загарбницькій політиці російської імперії, а також передумови повномасштабного російського вторгнення на територію нашої держави 24 лютого 2022 року. Автор переконливо доводить, щоуся українська історія_ це попередження: війни не можна було уникнути, вона, на жаль, не могла бути іншою.Наша нескінченна й не почута ні світом, ні подекуди нами самими історія_ про спроби Росії поглинути Україну, розчинити українців, про страшні зусилля, якими наші північно-східні сусіди намагалися це робити ще й часів руйнування Батурина в 1708 році до знищених Ірпеня, Бучі та Маруполя в наші дні. Від початку творення Російької імперії до її ганебного кінця.&amp;lt_br&amp;gt_Про автора&amp;lt_br&amp;gt_Володимир В'ятрович_ історик, кандидат історичних наук, дослідник історії визвольного руху в Україні. Громадський і політичний діяч, публіцист. У 2014-2019 роках був Головою Українського інституту національної пам'яті. Дописувач інтернет-виданьРадіо Свобода, Історична правда, Українська правда та інших.&amp;lt_br&amp;gt_Інші книги Володимира В'ятровича&amp;lt_br&amp;gt_&amp;lt_br&amp;gt_&amp;lt_a href='../products/notatky-z-kuhni-perepysuvannya-istorii-709473'&amp;gt_Нотатки з кухні 'переписування історії', Володимир В'ятрович, Наш Формат, 2021 рік&amp;lt_/a&amp;gt_&amp;lt_br&amp;gt_&amp;lt_a href='../products/upa.-istoriya-neskorenyh-709614'&amp;gt_УПА. Історія Нескорених, Володимир В'ятрович, Ігор Дерев'яний, Руслан Забілий, Петро Содоль,Наш Формат,Центр Досліджень Визвольного Руху, 2023 рік&amp;lt_/a&amp;gt_&amp;lt_br&amp;gt_&amp;lt_a href='../products/ne-istorychni-myti.-narysy-pro-mynuli-sto-rokiv-onovl.-vyd.-707359'&amp;gt_(Не)історичні миті. Нариси про минулі сто років&amp;lt_/a&amp;gt_&amp;lt_a href='../products/upa.-istoriya-neskorenyh-709614'&amp;gt_&amp;lt_/a&amp;gt_&amp;lt_a href='../products/ne-istorychni-myti.-narysy-pro-mynuli-sto-rokiv-onovl.-vyd.-707359'&amp;gt_(оновл. вид.), Володимир В'ятрович,Клуб Сімейного Дозвілля, 2023 рік&amp;lt_/a&amp;gt_&amp;lt_br&amp;gt_&amp;lt_a href='../products/ukraina.-istoriya-z-gryfom-sekretno-800662'&amp;gt_Україна. Історія з грифом 'секретно', Володимир В'ятрович,Клуб Сімейного Дозвілля, 2014 рік&amp;lt_/a&amp;gt_&amp;lt_br&amp;gt_&amp;lt_br&amp;gt_Відгук про книжку&amp;lt_br&amp;gt_&amp;lt_br&amp;gt_Це 45 важливих питань, які стосуються кожного, і від вирішення яких залежить життя українців. Чому сталася ця війна? Чому Україна програла сто років тому і чому зможе перемогти нині? Чому Росія досі боїться Бандери? Чому український націоналізм потрібний Україні та світу? Думки Вятровича про наше минуле й сьогодення озвучені не із затишного кабінету за сотні кілометрів від війни, а із самісінького її виру, і тому напевне звучатимуть голосніше та переконливіше.&amp;lt_a href='https://umoloda.kyiv.ua/number/0/196/173052'&amp;gt_Тарас Здоровило, 'Україна Молода'&amp;lt_/a&amp;gt_&amp;lt_br&amp;gt_&amp;lt_br&amp;gt_Цитати з видання Наша столітня. Короткі нариси про довгу війну&amp;lt_br&amp;gt_&amp;lt_br&amp;gt_Розуміння того, що війна розпочалась не 24 лютого 2022 року і навіть не в 2014-му, а майже на сто років раніше, важливе, бо робить нас сильнішими. Викриває ті самі злочинні методи, які використовує проти нас Росія. Показує, що ми вже виграємо у цій війні, звільняючи поступово території та суспільну свідомість, а отже, і виграємо в ній. За нами колосальний досвід кількох поколінь героїв, і усвідомлення того, що ми продовжуємо їхню боротьбу, робить нас ще сильнішими.&amp;lt_br&amp;gt_Історія України та Росії_ це історія протистояння, а не братерства. Росія як така з'явилася саме після поглинання українських земель. З поступового знищення української козацької держави розпочалося народження імперії з украденою в українців назвою 'Росія'_ грецьким перекладом слова 'Русь'.&amp;lt_br&amp;gt_Наша війна_ це продовження столітньої боротьби за свободу. Вона унікальна за своїм масовим характером. Нині участь у ній беруть не лише військові: кожен українець долучається до всенародного опору. Тому вона варта називатися Народною. Народною війною за незалежність. Певен, що саме такий погляд на нашу боротьбу, який віддає шану звитяжцям минулих років і підкреслює масовий героїзм сучасників,_ ще один крок до перемоги.</t>
  </si>
  <si>
    <t>#PROScience</t>
  </si>
  <si>
    <t>Vyatrovich, Vladimir</t>
  </si>
  <si>
    <t>Our centenary. Short essays on the long war</t>
  </si>
  <si>
    <t>The theme of our book is centennial. Short essays on the long war&amp;lt_br&amp;gt_History of Ukraine, national liberation struggle, national identity&amp;lt_br&amp;gt_What is Vladimir Vyatrovich's new book about?&amp;lt_br&amp;gt_The book by Vladimir Vyatrovich, a historian whose research interests include the Ukrainian resistance movement. Notes of a non-combatant, as he calls them, are 45 chapters, 45 vital lessons of history that we must learn in order to defend the independence and very existence of the state of Ukraine.These are 45 important issues that concern everyone, and on the solution of which the life of Ukrainians depends.History_ a strict teacher who repeats undeveloped lessons to inattentive students.&amp;lt_br&amp;gt_For whom kniganasha Centennial. Short essays on the long war&amp;lt_br&amp;gt_For a wide range of readers, for anyone interested in the history of Ukraine, the Ukrainian Liberation Movement, the origins of the modern Russian-Ukrainian war.&amp;lt_br&amp;gt_Why you should buy a book by Vladimir Vyatrovich&amp;lt_br&amp;gt_Our centenary. Brief essays on the long war reveal the history of the opposition of Ukrainians to the aggressive policy of the Russian Empire, as well as the prerequisites for a full-scale Russian invasion of the territory of our state on February 24, 2022. The author convincingly proves that this is Ukrainian history_ this is a warning: war could not have been avoided, it, unfortunately, could not have been different.Our story is endless and not heard either by the world or in some places by ourselves_ about Russia's attempts to absorb Ukraine, to dissolve the Ukrainians, about the terrible efforts with which our north-eastern neighbors tried to do this even from the time of the destruction of Baturin in 1708 to the destruction of Irpen, Bucha and Marupol in our days. From the beginning of the creation of the Russian Empire to its shameful end.&amp;lt_br&amp;gt_About the author&amp;lt_br&amp;gt_Vladimir Vyatrovich_ historian, candidate of historical sciences, researcher of the history of the liberation movement in Ukraine. Public and political figure, publicist. In 2014-2019, he was the chairman of the Ukrainian Institute of national memory. Author of the online publishing house Radio Liberty, Istoricheskaya Pravda, Ukrainska Pravda and others.&amp;lt_br&amp;gt_Other books by Vladimir Vyatrovich&amp;lt_br&amp;gt_&amp;lt_br&amp;gt_&amp;lt_a href=&amp;quot_../products/notatky-z-kuhni-perepysuvannya-istorii-709473&amp;quot_&amp;gt_Notes from the kitchen 'rewriting history', Vladimir Vyatrovich, our format, 2021&amp;lt_/a&amp;gt_&amp;lt_br&amp;gt_&amp;lt_a href=&amp;quot_../products/upa.-istoriya-neskorenyh-709614&amp;quot_&amp;gt_UPA. History of The Unconquered, Vladimir Vyatrovich, Igor Derevyaniy, Ruslan Zabily, Peter Sodol, our format,Center for studies of the liberation movement, 2023&amp;lt_/a&amp;gt_&amp;lt_br&amp;gt_&amp;lt_a href=&amp;quot_../products/ne-istorychni-myti.-narysy-pro-mynuli-sto-rokiv-onovl.-vyd.-707359&amp;quot_&amp;gt_(Non -) historical moments. Essays on the past hundred years&amp;lt_/a&amp;gt_&amp;lt_a href=&amp;quot_../products/upa.-istoriya-neskorenyh-709614&amp;quot_&amp;gt_&amp;lt_/a&amp;gt_&amp;lt_a href=&amp;quot_../products/ne-istorychni-myti.-narysy-pro-mynuli-sto-rokiv-onovl.-vyd.-707359&amp;quot_&amp;gt_(updated. Ed.), Vladimir Vyatrovich, Family Leisure Club, 2023&amp;lt_/a&amp;gt_&amp;lt_br&amp;gt_&amp;lt_a href=&amp;quot_../products/ukraina.-istoriya-z-gryfom-sekretno-800662&amp;quot_&amp;gt_Ukraine. The story with the &amp;quot_secret&amp;quot_ stamp, Vladimir Vyatrovich, Family Leisure Club, 2014&amp;lt_/a&amp;gt_&amp;lt_br&amp;gt_&amp;lt_br&amp;gt_Review of the book&amp;lt_br&amp;gt_&amp;lt_br&amp;gt_These are 45 important issues that concern everyone, and on the solution of which the life of Ukrainians depends. Why did this war happen? Why did Ukraine lose a hundred years ago and why can it win now? Why Is Russia still afraid of Bandera? Why does Ukraine and the world need Ukrainian nationalism? Vyatrovich's thoughts about our past and present are voiced not from a cozy office hundreds of kilometers away from the war, but from its very maelstrom, and therefore they will probably sound louder and more convincing.&amp;lt_a href=&amp;quot_https://umoloda.kyiv.ua/number/0/196/173052&amp;quot_&amp;gt_Taras Zdorovylo, 'Young Ukraine'&amp;lt_/a&amp;gt_&amp;lt_br&amp;gt_&amp;lt_br&amp;gt_Quotes from the publication our centenary. Short essays on the long war&amp;lt_br&amp;gt_&amp;lt_br&amp;gt_Understanding that the war didn't start on February 24, 2022, or even in 2014, but almost a hundred years earlier is important because it makes us stronger. It exposes the very criminal methods that Russia uses against us. It shows that we are already winning this war, gradually liberating territories and public consciousness, and therefore winning it. We have a huge experience of several generations of heroes, and the realization that we continue their struggle makes us even stronger.&amp;lt_br&amp;gt_The history of Ukraine and Russia_ it is a history of confrontation, not Brotherhood. Russia as such appeared precisely after the takeover of Ukrainian lands. With the gradual destruction of the Ukrainian Cossack state, the birth of an empire began with the name 'Russia' stolen from the Ukrainians_ the Greek translation of the word 'Rus'.&amp;lt_br&amp;gt_Our war is a continuation of a hundred years of struggle for freedom. It is unique in its mass character. Now it is not only the military that takes part in it: every Ukrainian joins the National Resistance. Therefore, it should be called Popular. The people's war of independence. I am sure that this is the view of our struggle, which pays tribute to the winners of the past years and emphasizes the mass heroism of our contemporaries, another step towards victory.</t>
  </si>
  <si>
    <t>http://sentrumbookstore.com/upload/iblock/823/x9oh23e0cdvrvcrqgnnp2c102fa47wp2/9786170981103.jpg</t>
  </si>
  <si>
    <t>978-617-09-8110-3</t>
  </si>
  <si>
    <t>Tematyka knyhyNasha stolіtnia. Korotkі narysy pro dovhu vіĭnu&amp;lt_br&amp;gt_Іstorіia Ukraїny, natsіonalʹno-vyzvolʹna borotʹba, natsіonalʹna іdentynіstʹ&amp;lt_br&amp;gt_Pro shcho nova knyzhka Volodymyra V'iatrovycha&amp;lt_br&amp;gt_Knyha Volodymyra Viatrovycha, іstoryka, kolo naukovykh іnteresіv iakoho _ ukraїnsʹkyĭ rukh oporu. Notatky neuchasnyka boĭovykh dіĭ, iak vіn sam їkh nazyvaie, _ tse 45 rozdіlіv, 45 zhyttievo vazhlyvykh urokіv іstorії, iakі my maiemo zasvoїty, shchob vіdstoiaty nezalezhnіstʹ і same іsnuvannia derzhavy Ukraїna.TSe 45 vazhlyvykh pytanʹ, iakі stosuiutʹsia kozhnoho, і vіd vyrіshennia iakykh zalezhytʹ zhyttia ukraїntsіv.Іstorіia _ suvora vchytelʹka, iaka povtoriuie nezasvoienі uroky neuvazhnym uchniam.&amp;lt_br&amp;gt_Dlia koho knyhaNasha stolіtnia. Korotkі narysy pro dovhu vіĭnu&amp;lt_br&amp;gt_Dlia shyrokoho kola chytachіv, dlia vsіkh, khto tsіkavytʹsia іstorіieiu Ukraїny, ukraїnsʹkym vyzvolʹnym rukhom, vytokamy suchasnoї rosіĭsʹko-ukraїnsʹkoї vіĭny.&amp;lt_br&amp;gt_Chomu varto kupyty knyzhku Volodymyra V'iatrovycha&amp;lt_br&amp;gt_Nasha stolіtnia. Korotkі narysy pro dovhu vіĭnurozkryvaie іstorіiu protystoiannia ukraїntsіv zaharbnytsʹkіĭ polіtytsі rosіĭsʹkoї іmperії, a takozh peredumovy povnomasshtabnoho rosіĭsʹkoho vtorhnennia na terytorіiu nashoї derzhavy 24 liutoho 2022 roku. Avtor perekonlyvo dovodytʹ, shchousia ukraїnsʹka іstorіia_ tse poperedzhennia: vіĭny ne mozhna bulo unyknuty, vona, na zhalʹ, ne mohla buty іnshoiu.Nasha neskіnchenna ĭ ne pochuta nі svіtom, nі podekudy namy samymy іstorіia_ pro sproby Rosії pohlynuty Ukraїnu, rozchynyty ukraїntsіv, pro strashnі zusyllia, iakymy nashі pіvnіchno-skhіdnі susіdy namahalysia tse robyty shche ĭ chasіv ruĭnuvannia Baturyna v 1708 rotsі do znyshchenykh Іrpenia, Buchі ta Marupolia v nashі dnі. Vіd pochatku tvorennia Rosіĭʹkoї іmperії do її hanebnoho kіntsia.&amp;lt_br&amp;gt_Pro avtora&amp;lt_br&amp;gt_Volodymyr V'iatrovych_ іstoryk, kandydat іstorychnykh nauk, doslіdnyk іstorії vyzvolʹnoho rukhu v Ukraїnі. Hromadsʹkyĭ і polіtychnyĭ dіiach, publіtsyst. U 2014-2019 rokakh buv Holovoiu Ukraїnsʹkoho іnstytutu natsіonalʹnoї pam'iatі. Dopysuvach іnternet-vydanʹRadіo Svoboda, Іstorychna pravda, Ukraїnsʹka pravda ta іnshykh.&amp;lt_br&amp;gt_Іnshі knyhy Volodymyra V'iatrovycha&amp;lt_br&amp;gt_&amp;lt_br&amp;gt_&amp;lt_a href='../products/notatky-z-kuhni-perepysuvannya-istorii-709473'&amp;gt_Notatky z kukhnі 'perepysuvannia іstorії', Volodymyr V'iatrovych, Nash Format, 2021 rіk&amp;lt_/a&amp;gt_&amp;lt_br&amp;gt_&amp;lt_a href='../products/upa.-istoriya-neskorenyh-709614'&amp;gt_UPA. Іstorіia Neskorenykh, Volodymyr V'iatrovych, Іhor Derev'ianyĭ, Ruslan Zabіlyĭ, Petro Sodolʹ,Nash Format,TSentr Doslіdzhenʹ Vyzvolʹnoho Rukhu, 2023 rіk&amp;lt_/a&amp;gt_&amp;lt_br&amp;gt_&amp;lt_a href='../products/ne-istorychni-myti.-narysy-pro-mynuli-sto-rokiv-onovl.-vyd.-707359'&amp;gt_(Ne)іstorychnі mytі. Narysy pro mynulі sto rokіv&amp;lt_/a&amp;gt_&amp;lt_a href='../products/upa.-istoriya-neskorenyh-709614'&amp;gt_&amp;lt_/a&amp;gt_&amp;lt_a href='../products/ne-istorychni-myti.-narysy-pro-mynuli-sto-rokiv-onovl.-vyd.-707359'&amp;gt_(onovl. vyd.), Volodymyr V'iatrovych,Klub Sіmeĭnoho Dozvіllia, 2023 rіk&amp;lt_/a&amp;gt_&amp;lt_br&amp;gt_&amp;lt_a href='../products/ukraina.-istoriya-z-gryfom-sekretno-800662'&amp;gt_Ukraїna. Іstorіia z hryFom 'sekretno', Volodymyr V'iatrovych,Klub Sіmeĭnoho Dozvіllia, 2014 rіk&amp;lt_/a&amp;gt_&amp;lt_br&amp;gt_&amp;lt_br&amp;gt_Vіdhuk pro knyzhku&amp;lt_br&amp;gt_&amp;lt_br&amp;gt_TSe 45 vazhlyvykh pytanʹ, iakі stosuiutʹsia kozhnoho, і vіd vyrіshennia iakykh zalezhytʹ zhyttia ukraїntsіv. Chomu stalasia tsia vіĭna? Chomu Ukraїna prohrala sto rokіv tomu і chomu zmozhe peremohty nynі? Chomu Rosіia dosі boїtʹsia Bandery? Chomu ukraїnsʹkyĭ natsіonalіzm potrіbnyĭ Ukraїnі ta svіtu? Dumky Viatrovycha pro nashe mynule ĭ sʹohodennia ozvuchenі ne іz zatyshnoho kabіnetu za sotnі kіlometrіv vіd vіĭny, a іz samіsіnʹkoho її vyru, і tomu napevne zvuchatymutʹ holosnіshe ta perekonlyvіshe.&amp;lt_a href='https://umoloda.kyiv.ua/number/0/196/173052'&amp;gt_Taras Zdorovylo, 'Ukraїna Moloda'&amp;lt_/a&amp;gt_&amp;lt_br&amp;gt_&amp;lt_br&amp;gt_TSytaty z vydannia Nasha stolіtnia. Korotkі narysy pro dovhu vіĭnu&amp;lt_br&amp;gt_&amp;lt_br&amp;gt_Rozumіnnia toho, shcho vіĭna rozpochalasʹ ne 24 liutoho 2022 roku і navіtʹ ne v 2014-mu, a maĭzhe na sto rokіv ranіshe, vazhlyve, bo robytʹ nas sylʹnіshymy. Vykryvaie tі samі zlochynnі metody, iakі vykorystovuie proty nas Rosіia. Pokazuie, shcho my vzhe vyhraiemo u tsіĭ vіĭnі, zvіlʹniaiuchy postupovo terytorії ta suspіlʹnu svіdomіstʹ, a otzhe, і vyhraiemo v nіĭ. Za namy kolosalʹnyĭ dosvіd kіlʹkokh pokolіnʹ heroїv, і usvіdomlennia toho, shcho my prodovzhuiemo їkhniu borotʹbu, robytʹ nas shche sylʹnіshymy.&amp;lt_br&amp;gt_Іstorіia Ukraїny ta Rosії_ tse іstorіia protystoiannia, a ne braterstva. Rosіia iak taka z'iavylasia same pіslia pohlynannia ukraїnsʹkykh zemelʹ. Z postupovoho znyshchennia ukraїnsʹkoї kozatsʹkoї derzhavy rozpochalosia narodzhennia іmperії z ukradenoiu v ukraїntsіv nazvoiu 'Rosіia'_ hretsʹkym perekladom slova 'Rusʹ'.&amp;lt_br&amp;gt_Nasha vіĭna_ tse prodovzhennia stolіtnʹoї borotʹby za svobodu. Vona unіkalʹna za svoїm masovym kharakterom. Nynі uchastʹ u nіĭ berutʹ ne lyshe vіĭsʹkovі: kozhen ukraїnetsʹ doluchaietʹsia do vsenarodnoho oporu. Tomu vona varta nazyvatysia Narodnoiu. Narodnoiu vіĭnoiu za nezalezhnіstʹ. Peven, shcho same takyĭ pohliad na nashu borotʹbu, iakyĭ vіddaie shanu zvytiazhtsiam mynulykh rokіv і pіdkresliuie masovyĭ heroїzm suchasnykіv,_ shche odyn krok do peremohy.</t>
  </si>
  <si>
    <t>V'iatrovych, Volodymyr</t>
  </si>
  <si>
    <t>Nasha stolіtnia. Korotkі narysy pro dovhu vіĭnu</t>
  </si>
  <si>
    <t>Ця нині класична експертиза розвитку життєздатних політичних інституцій у країнах, що розвиваються, є вагомим внеском у сучасний політичний аналіз. У новій передмові Френсіс Фукуяма оцінює досягнення Хантінгтона, вивчаючи контекст оригінальної публікації книги, а також її важливість.&amp;lt_br&amp;gt_У цiй книжцi aмepикaнcький пoлiтoлoг aнaлiзує, яким є взaємoзв’язoк мiж пoлiтичним тa eкoнoмiчним poзвиткoм, яку poль вiдiгpaють cуcпiльнi зв’язки й зaлучeнicть гpoмaдян у пoлiтику, як вiдбувaєтьcя пepexiд вiд кpaїн тpeтьoгo cвiту дo poзвинeниx i який вплив мaють пoлiтичнi iнcтитуцiї тa фopми пpaвлiння нa пpoцecи cтaнoвлeння дepжaв.&amp;lt_br&amp;gt_&amp;lt_br&amp;gt_Ceмюeл Гaнтiнґтoн (1927–2008) — пoлiтoлoг, кoнcультaнт. Oбiймaв пocaду диpeктopa Iнcтитуту cтpaтeгiчниx дocлiджeнь у Гapвapдcькoму унiвepcитeтi. Aвтop тeopiї зiткнeння цивiлiзaцiй, пpиcвячeнiй мoдeлям кoнфлiктiв пicля «xoлoднoї вiйни».</t>
  </si>
  <si>
    <t>This is Nina's classical expertise of the development of zeriteshdat polititi in the Krain, which is pink, there is a significant outsider in consonant polititi analogues. In the new refresher course, Francis Fukuyama evaluates Huntington's work, the context of the original publication of the book, as well as its relevance.&amp;lt_br&amp;gt_In the journal of the American polar analogue there is something that is connected with the fact that economic pinkness, some kind of roller visigray to suspend ringing and clogged boulders in the Arctic, as a visibuvaityd vid vid krain lie all over the world to rozvinen and some kind of vpliv represent the political institutions of this form, acting on the processes of residence power.&amp;lt_br&amp;gt_&amp;lt_br&amp;gt_Semuel Gantinton (1927-2008) - political scientist, consultant. The crew of the Director of Strategic Affairs at Harvard University. The author of the citizenship theorem, the assigned model conflation for the &amp;quot_hungry wines&amp;quot_.</t>
  </si>
  <si>
    <t>TSia nynі klasychna ekspertyza rozvytku zhyttiezdatnykh polіtychnykh іnstytutsіĭ u kraїnakh, shcho rozvyvaiutʹsia, ie vahomym vneskom u suchasnyĭ polіtychnyĭ analіz. U novіĭ peredmovі Frensіs Fukuiama otsіniuie dosiahnennia Khantіnhtona, vyvchaiuchy kontekst oryhіnalʹnoї publіkatsії knyhy, a takozh її vazhlyvіstʹ.&amp;lt_br&amp;gt_U tsiĭ knyzhtsi amepykancʹkyĭ politoloh analizuie, iakym ie vzaiemozv’iazok mizh politychnym ta ekonomichnym pozvytkom, iaku polʹ vidihpaiutʹ cucpilʹni zv’iazky ĭ zaluchenictʹ hpomadian u polityku, iak vidbuvaietʹcia pepexid vid kpaїn tpetʹoho cvitu do pozvynenyx i iakyĭ vplyv maiutʹ politychni inctytutsiї ta Fopmy ppavlinnia na ppotsecy ctanovlennia depzhav.&amp;lt_br&amp;gt_&amp;lt_br&amp;gt_Cemiuel Hantington (1927–2008) — politoloh, konculʹtant. Obiĭmav pocadu dypektopa Inctytutu ctpatehichnyx doclidzhenʹ u Hapvapdcʹkomu univepcyteti. Avtop teopiї zitknennia tsyvilizatsiĭ, ppycviacheniĭ modeliam konFliktiv piclia «xolodnoї viĭny».</t>
  </si>
  <si>
    <t>Цю книжку має прочитати кожен, хто мріє про власну кав’ярню чи має її — і це не перебільшення. Досвід Коліна Гармона збереже ваші час, гроші й фінанси.&amp;lt_br&amp;gt_Чи знали ви, що одна з найпоширеніших проблем кав’ярень — каналізація? А що молоко може вас обмежувати? Чи що з клієнтами треба бути двуликими — і в цьому немає нічого поганого? А що понад 98 % добре звареної фільтр-кави — це насправді вода? Та не хвилюйтеся: це не віднадить вас від кав’ярневої справи. Хіба що захистить від неприємних сюрпризів.&amp;lt_br&amp;gt_Автор похитне ідилічне уявлення про кав’ярневий бізнес, де є суто терпкий запах змелених зерен, малюнки на пінці від капучино, щасливі клієнти й щедрі чайові. Натомість він покаже об’ємнішу картинку, де є ще вибір локації, пошуки персоналу, сервіс, нюанси заварювання тощо.&amp;lt_br&amp;gt_&amp;lt_br&amp;gt_Колін Гармон — власник мережі 3fe Coffee, чотириразовий переможецьЧемпіонату барист Ірландії, фіналіст Всесвітнього чемпіонату барист. Із 2009 року відкрив чотири кав’ярні в Дубліні, що стали популярними серед місцевих і туристів.</t>
  </si>
  <si>
    <t>This book should be read by anyone who dreams of having their own coffee shop or has one — and this is not an exaggeration. Colin Harmon's experience will save you time, money, and finances.&amp;lt_br&amp;gt_Did you know that one of the most common problems in coffee shops is sewage? What can limit you? Or that you have to be two-faced with your clients-and there's nothing wrong with that? And that more than 98% of well-brewed filter coffee is actually water? But don't worry: it won't distract you from the coffee business. Unless it will protect you from unpleasant surprises.&amp;lt_br&amp;gt_The author will shake the idyllic idea of the coffee business, where there is a purely tart smell of ground grains, drawings on cappuccino foam, happy customers and generous tips. But it will show a more voluminous picture, where there is still a choice of location, search for staff, service, nuances of brewing, and so on.&amp;lt_br&amp;gt_&amp;lt_br&amp;gt_Colin Harmon-owner of the 3FE Coffee chain, four-time winner of the Irish Barista Championship, finalist of the World Barista Championship. Since 2009, he has opened four coffee shops in Dublin, which have become popular with locals and tourists alike.</t>
  </si>
  <si>
    <t>TSiu knyzhku maie prochytaty kozhen, khto mrіie pro vlasnu kav’iarniu chy maie її — і tse ne perebіlʹshennia. Dosvіd Kolіna Harmona zberezhe vashі chas, hroshі ĭ Fіnansy.&amp;lt_br&amp;gt_Chy znaly vy, shcho odna z naĭposhyrenіshykh problem kav’iarenʹ — kanalіzatsіia? A shcho moloko mozhe vas obmezhuvaty? Chy shcho z klіientamy treba buty dvulykymy — і v tsʹomu nemaie nіchoho pohanoho? A shcho ponad 98 % dobre zvarenoї Fіlʹtr-kavy — tse naspravdі voda? Ta ne khvyliuĭtesia: tse ne vіdnadytʹ vas vіd kav’iarnevoї spravy. Khіba shcho zakhystytʹ vіd nepryiemnykh siurpryzіv.&amp;lt_br&amp;gt_Avtor pokhytne іdylіchne uiavlennia pro kav’iarnevyĭ bіznes, de ie suto terpkyĭ zapakh zmelenykh zeren, maliunky na pіntsі vіd kapuchyno, shchaslyvі klіienty ĭ shchedrі chaĭovі. Natomіstʹ vіn pokazhe ob’iemnіshu kartynku, de ie shche vybіr lokatsії, poshuky personalu, servіs, niuansy zavariuvannia toshcho.&amp;lt_br&amp;gt_&amp;lt_br&amp;gt_Kolіn Harmon — vlasnyk merezhі 3fe Coffee, chotyryrazovyĭ peremozhetsʹChempіonatu baryst Іrlandії, Fіnalіst Vsesvіtnʹoho chempіonatu baryst. Іz 2009 roku vіdkryv chotyry kav’iarnі v Dublіnі, shcho staly populiarnymy sered mіstsevykh і turystіv.</t>
  </si>
  <si>
    <t>The&amp;quot_ perfect sales machine &amp;quot_ is the result of many years of marketing experience by Chet Holmes. The Twelve Steps offered are the twelve ingredients of the perfect meal, universal strategies tested hundreds of times on hundreds of customers. The author is sure that the key to success is strict compliance with the rules, discipline and determination. This book is a ready-made recipe for achieving success in business.</t>
  </si>
  <si>
    <t>Страх, що технології залишать людей без роботи дуже давній. Та жоден із етапів прогресу поки не спричинив цього. Машини перебрали на себе частину завдань, однак постійно зявлялися нові ніші, а людям залишалися найбільш складні й інтелектуальні задачі. Однак що станеться коли, штучний інтелект глибше проникне в наше життя? Адже тепер технології захоплюють одну з ключових сфер людської діяльності - прийняття рішень. Автори цієї книги переконують: не варто бути песимістом. Зрештою, тільки люди можуть надихати інших людей, здатні проявляти чуйність, наповнювати справи пристрастю, настроєм та веселощами.&amp;lt_br&amp;gt_У цій книзі ви знайдете комплексний погляд на те, як спрямувати розвиток технологій на користь людству, яких зусиль для цього потрібно докласти і чому це таки варто зробити.</t>
  </si>
  <si>
    <t>The fear that technology will leave people out of work is very old. But none of the stages of progress has yet led to this. Machines took over some of the tasks, but new niches were constantly appearing, and people were left with the most complex and intellectual tasks. However, what happens when artificial intelligence penetrates deeper into our lives? After all, now technology is capturing one of the key areas of human activity - decision-making. The authors of this book say: do not be a pessimist. After all, only people can inspire other people, are able to show sensitivity, fill things with passion, mood and fun.&amp;lt_br&amp;gt_In this book, you will find a comprehensive look at how to direct the development of technology for the benefit of humanity, what efforts need to be made for this, and why it is still worth doing.</t>
  </si>
  <si>
    <t>Strakh, shcho tekhnolohії zalyshatʹ liudeĭ bez roboty duzhe davnіĭ. Ta zhoden іz etapіv prohresu poky ne sprychynyv tsʹoho. Mashyny perebraly na sebe chastynu zavdanʹ, odnak postіĭno ziavlialysia novі nіshі, a liudiam zalyshalysia naĭbіlʹsh skladnі ĭ іntelektualʹnі zadachі. Odnak shcho stanetʹsia koly, shtuchnyĭ іntelekt hlybshe pronykne v nashe zhyttia? Adzhe teper tekhnolohії zakhopliuiutʹ odnu z kliuchovykh sFer liudsʹkoї dіialʹnostі - pryĭniattia rіshenʹ. Avtory tsіieї knyhy perekonuiutʹ: ne varto buty pesymіstom. Zreshtoiu, tіlʹky liudy mozhutʹ nadykhaty іnshykh liudeĭ, zdatnі proiavliaty chuĭnіstʹ, napovniuvaty spravy prystrastiu, nastroiem ta veseloshchamy.&amp;lt_br&amp;gt_U tsіĭ knyzі vy znaĭdete kompleksnyĭ pohliad na te, iak spriamuvaty rozvytok tekhnolohіĭ na korystʹ liudstvu, iakykh zusylʹ dlia tsʹoho potrіbno doklasty і chomu tse taky varto zrobyty.</t>
  </si>
  <si>
    <t>Жаботинський, Володимир</t>
  </si>
  <si>
    <t>Здобути державу Ізраїль</t>
  </si>
  <si>
    <t>Один із батьків-засновників сучасної держави Ізраїль Володимир Жаботинський встиг прожити яскраве життя — від відомого журналіста до організатора підпільної самооборони, від оригінального письменника до творця Єврейського легіону, від ідеолога правого сіонізму до всесвітньо відомого політв’язня. Його життєвий шлях цілком можна вважати взірцем служіння власній нації та її державницьким прагненням. Це видання є збірником праць Володимира Жаботинського, які описують нелегкий шлях Ізраїлю до ствердження власної державної сили. Сподіваємось, книга надихне кожного з вас вчитися на успішних прикладах інших народів.&amp;lt_/p&amp;gt_ &amp;lt_p&amp;gt_ВОЛОДИМИР ЖАБОТИНСЬКИЙ&amp;lt_/p&amp;gt_ &amp;lt_p&amp;gt_Єврейський письменник і публіцист, один з лідерів сіоністського руху_ співзасновник держави Ізраїль та її збройних сил (Гаґана).</t>
  </si>
  <si>
    <t>Пропала грамота</t>
  </si>
  <si>
    <t>Zhabotinsky, Vladimir</t>
  </si>
  <si>
    <t>Get the state of Israel</t>
  </si>
  <si>
    <t>One of the Founding Fathers of the modern state of Israel, Vladimir Zhabotinsky, managed to live a bright life — from a well-known journalist to an organizer of underground self-defense, from an original writer to the creator of the Jewish Legion, from an ideologue of right-wing Zionism to a world-famous political prisoner. His life path can be considered a model of service to his own nation and its statist aspirations. This publication is a collection of works by Vladimir Zhabotinsky, which describe the difficult path of Israel to establishing its own state power. We hope that the book will inspire each of you to learn from the successful examples of other peoples.&amp;lt_/p&amp;gt_ &amp;lt_p&amp;gt_VLADIMIR ZHABOTINSKY&amp;lt_/p&amp;gt_ &amp;lt_p&amp;gt_Jewish writer and publicist, one of the leaders of the Zionist movement_ co-founder of the state of Israel and its armed forces (Hagan).</t>
  </si>
  <si>
    <t>http://sentrumbookstore.com/upload/iblock/b40/t17mrktw78x7jkk6xn6w36if2ytxd2z4/9786177918133.jpg</t>
  </si>
  <si>
    <t>978-617-7918-13-3</t>
  </si>
  <si>
    <t>Odyn іz batʹkіv-zasnovnykіv suchasnoї derzhavy Іzraїlʹ Volodymyr Zhabotynsʹkyĭ vstyh prozhyty iaskrave zhyttia — vіd vіdomoho zhurnalіsta do orhanіzatora pіdpіlʹnoї samooborony, vіd oryhіnalʹnoho pysʹmennyka do tvortsia IEvreĭsʹkoho lehіonu, vіd іdeoloha pravoho sіonіzmu do vsesvіtnʹo vіdomoho polіtv’iaznia. Ĭoho zhyttievyĭ shliakh tsіlkom mozhna vvazhaty vzіrtsem sluzhіnnia vlasnіĭ natsії ta її derzhavnytsʹkym prahnenniam. TSe vydannia ie zbіrnykom pratsʹ Volodymyra Zhabotynsʹkoho, iakі opysuiutʹ nelehkyĭ shliakh Іzraїliu do stverdzhennia vlasnoї derzhavnoї syly. Spodіvaiemosʹ, knyha nadykhne kozhnoho z vas vchytysia na uspіshnykh prykladakh іnshykh narodіv.&amp;lt_/p&amp;gt_ &amp;lt_p&amp;gt_VOLODYMYR ZhABOTYNSʹKYĬ&amp;lt_/p&amp;gt_ &amp;lt_p&amp;gt_IEvreĭsʹkyĭ pysʹmennyk і publіtsyst, odyn z lіderіv sіonіstsʹkoho rukhu_ spіvzasnovnyk derzhavy Іzraїlʹ ta її zbroĭnykh syl (Hagana).</t>
  </si>
  <si>
    <t>Zhabotynsʹkyĭ, Volodymyr</t>
  </si>
  <si>
    <t>Zdobuty derzhavu Іzraїlʹ</t>
  </si>
  <si>
    <t>The letter has disappeared</t>
  </si>
  <si>
    <t>Propala hramota</t>
  </si>
  <si>
    <t>Найдовша подорож</t>
  </si>
  <si>
    <t>Що лишається письменникові, коли війна висмикує його з робочого кабінету і виносить у повітря, в чужу країну, в наскрізне «ніде» між небом і землею, ставлячи на паузу?.. Пам’ять. Мова. Запас нерозказаних історій. У своєму новому есеї, написаному для західної публіки, Оксана Забужко розглядає витоки сьогоднішньої російсько-української війни у двох часових вимірах — тридцятилітньому і трьохсотлітьому, перемежовуючи їх власними спогадами про те, як необлічима сума людських воль здатна змінити хід історії.</t>
  </si>
  <si>
    <t>The longest journey</t>
  </si>
  <si>
    <t>What is left for a writer when the war pulls him out of his office and takes him into the air, into a foreign country, into the through &amp;quot_nowhere&amp;quot_ between heaven and Earth, pausing?.. Memory. Language. A stock of untold stories. In her new essay written for the Western public, Oksana Zabuzhko examines the origins of today's Russo-Ukrainian war in two time dimensions — thirty years and three hundred years, interspersed with her own memories of how the incalculable sum of human wills can change the course of history.</t>
  </si>
  <si>
    <t>http://sentrumbookstore.com/upload/iblock/457/7n5qt81elorj7ejm09zvp38m68atlwjo/9786177286881.jpg</t>
  </si>
  <si>
    <t>978-617-7286-88-1</t>
  </si>
  <si>
    <t>Shcho lyshaietʹsia pysʹmennykovі, koly vіĭna vysmykuie ĭoho z robochoho kabіnetu і vynosytʹ u povіtria, v chuzhu kraїnu, v naskrіzne «nіde» mіzh nebom і zemleiu, stavliachy na pauzu?.. Pam’iatʹ. Mova. Zapas nerozkazanykh іstorіĭ. U svoiemu novomu eseї, napysanomu dlia zakhіdnoї publіky, Oksana Zabuzhko rozhliadaie vytoky sʹohodnіshnʹoї rosіĭsʹko-ukraїnsʹkoї vіĭny u dvokh chasovykh vymіrakh — trydtsiatylіtnʹomu і trʹokhsotlіtʹomu, peremezhovuiuchy їkh vlasnymy spohadamy pro te, iak neoblіchyma suma liudsʹkykh volʹ zdatna zmіnyty khіd іstorії.</t>
  </si>
  <si>
    <t>Naĭdovsha podorozh</t>
  </si>
  <si>
    <t>Забужко, Оксана_ Хруслінська, Іза</t>
  </si>
  <si>
    <t>Український палімпсест. Оновлене видання</t>
  </si>
  <si>
    <t>Друге видання доповнене новим розділом «Після Майдану», а також найхарактернішими відгуками польських інтелектуалів на перше видання «Українського палімпсеста» і передмовою авторки до польського читача своєї есеїстики, які допоможуть українському читачеві краще зрозуміти сучасний контекст польсько-українського діалогу. Ця книжка — плід розлогого інтерв’ю з Оксаною Забужко відомої варшавської журналістки, майстрині цього жанру Ізи Хруслінської. Читач знайде тут відповіді, які суспільство завжди хоче почути від популярного письменника. Питання про життя і творчість, про біографію і долю, про улюблені книжки та культурні взірці для наслідування чергуються з роздумами про сучасний світ і місце в ньому України, про її історичний шлях та генетичні хвороби української незалежності після 1991 року. Складний і багатовимірний образ української ідентичності, що постає з цих розмов, допоможе читачеві краще орієнтуватися у бурхливих колізіях сучасної історії.</t>
  </si>
  <si>
    <t>Zabuzhko, Oksana_ Khruslinskaya, Iza</t>
  </si>
  <si>
    <t>Ukrainian palimpsest. Updated edition</t>
  </si>
  <si>
    <t>The second edition is supplemented with a new section &amp;quot_after the Maidan&amp;quot_, as well as the most characteristic reviews of Polish intellectuals on the first edition of the &amp;quot_Ukrainian palimpsest&amp;quot_ and the author's preface to the Polish reader of her essay, which will help the Ukrainian reader better understand the current context of the Polish-Ukrainian dialogue. This book is the fruit of a lengthy interview with Oksana Zabuzhko by Iza Hruslinska, a well — known Warsaw journalist and master of this genre. The reader will find here the answers that society always wants to hear from a popular writer. Questions about life and creativity, about biography and fate, about favorite books and cultural role models alternate with reflections on the modern world and the place of Ukraine in it, about its historical path and the genetic diseases of Ukrainian independence after 1991. The complex and multidimensional image of Ukrainian identity that emerges from these conversations will help the reader better navigate the turbulent conflicts of modern history.</t>
  </si>
  <si>
    <t>http://sentrumbookstore.com/upload/iblock/94c/rbt1iae943094ax0i1dnhb4eh56xpg5e/9786177286737.jpg</t>
  </si>
  <si>
    <t>978-617-7286-73-7</t>
  </si>
  <si>
    <t>Druhe vydannia dopovnene novym rozdіlom «Pіslia Maĭdanu», a takozh naĭkharakternіshymy vіdhukamy polʹsʹkykh іntelektualіv na pershe vydannia «Ukraїnsʹkoho palіmpsesta» і peredmovoiu avtorky do polʹsʹkoho chytacha svoieї eseїstyky, iakі dopomozhutʹ ukraїnsʹkomu chytachevі krashche zrozumіty suchasnyĭ kontekst polʹsʹko-ukraїnsʹkoho dіalohu. TSia knyzhka — plіd rozlohoho іnterv’iu z Oksanoiu Zabuzhko vіdomoї varshavsʹkoї zhurnalіstky, maĭstrynі tsʹoho zhanru Іzy Khruslіnsʹkoї. Chytach znaĭde tut vіdpovіdі, iakі suspіlʹstvo zavzhdy khoche pochuty vіd populiarnoho pysʹmennyka. Pytannia pro zhyttia і tvorchіstʹ, pro bіohraFіiu і doliu, pro uliublenі knyzhky ta kulʹturnі vzіrtsі dlia naslіduvannia cherhuiutʹsia z rozdumamy pro suchasnyĭ svіt і mіstse v nʹomu Ukraїny, pro її іstorychnyĭ shliakh ta henetychnі khvoroby ukraїnsʹkoї nezalezhnostі pіslia 1991 roku. Skladnyĭ і bahatovymіrnyĭ obraz ukraїnsʹkoї іdentychnostі, shcho postaie z tsykh rozmov, dopomozhe chytachevі krashche orіientuvatysia u burkhlyvykh kolіzіiakh suchasnoї іstorії.</t>
  </si>
  <si>
    <t>Zabuzhko, Oksana_ Khruslіnsʹka, Іza</t>
  </si>
  <si>
    <t>Ukraїnsʹkyĭ palіmpsest. Onovlene vydannia</t>
  </si>
  <si>
    <t>HTML:Прикладна література&amp;lt_br&amp;gt_Історія легендарного шведського меблевого бренду з перших вуст.</t>
  </si>
  <si>
    <t>HTML: Applied literature&amp;lt_br&amp;gt_The story of the legendary Swedish furniture brand firsthand.</t>
  </si>
  <si>
    <t>HTML:Prykladna lіteratura&amp;lt_br&amp;gt_Іstorіia lehendarnoho shvedsʹkoho meblevoho brendu z pershykh vust.</t>
  </si>
  <si>
    <t>Книга канадської журналістки Наомі Кляйн стала не лише абсолютним бестселером, а й увійшла до сотні найважливіших книжок 2014-го року за версією New York Times. «Змінюється все» – переможець премії Hilary Weston Writers’ Trust у жанрі нон-фікшн. На сьогодні існує документальний фільм з однойменною назвою, знятий за книгою.&amp;lt_br&amp;gt_Ця книга не про те, що знають усі. У ній Наомі Кляйн - авторка трьох світових бестселерів - майстерно аналізує те, як великі корпорації та ідеологія вільного ринку блокують і без того непевні спроби боротися з кліматичними змінами. Більше того, Кляйн викриває та відверто критикує багатьох наших так званих рятівників - великі організації «зелених», які автор пов'язує з нафтовими компаніями_ мільярдерів типу Річарда Бренсона, які, за її словами, більше обіцяють, ніж роблять.</t>
  </si>
  <si>
    <t>The book by Canadian journalist Naomi Klein became not only an absolute bestseller, but also entered the hundred most important books of 2014 according to the New York Times. &amp;quot_Everything changes&amp;quot_ is the winner of the Hilary Weston Writers' Trust Award in the non-fiction genre. Today, there is a documentary of the same name, based on the book.&amp;lt_br&amp;gt_This book is not about what everyone knows. In it, Naomi Klein, the author of three World bestsellers, masterfully analyzes how large corporations and free - market ideology block already uncertain attempts to combat climate change. Moreover, Klein denounces and openly criticizes many of our so - called saviors-the big green organizations that the author associates with oil companies_ billionaires like Richard Branson, who, according to her, promise more than they do.</t>
  </si>
  <si>
    <t>Kniga kanadsʹkoї zhurnalіstki Naomі Kliaĭn stala ne lishe absoliutnim bestselerom, a ĭ uvіĭshla do sotnі naĭvazhlivіshikh knizhok 2014-go roku za versієiu New York Times. «Zmіniuєtʹsia vse» – peremozhetsʹ premії Hilary Weston Writers’ Trust u zhanrі non-fіkshn. Na sʹogodnі іsnuє dokumentalʹniĭ fіlʹm z odnoĭmennoiu nazvoiu, zniatiĭ za knigoiu.&amp;lt_br&amp;gt_TSia kniga ne pro te, shcho znaiutʹ usі. U nіĭ Naomі Kliaĭn - avtorka trʹokh svіtovikh bestselerіv - maĭsterno analіzuє te, iak velikі korporatsії ta іdeologіia vіlʹnogo rinku blokuiutʹ і bez togo nepevnі sprobi borotisia z klіmatichnimi zmіnami. Bіlʹshe togo, Kliaĭn vikrivaє ta vіdverto kritikuє bagatʹokh nashikh tak zvanikh riatіvnikіv - velikі organіzatsії «zelenikh», iakі avtor pov'iazuє z naftovimi kompanіiami_ mіlʹiarderіv tipu Rіcharda Brensona, iakі, za її slovami, bіlʹshe obіtsiaiutʹ, nіzh robliatʹ.</t>
  </si>
  <si>
    <t>Лір, Євген_ Семків, Ростислав_ Горобчук, Богдан-Олег_ Українець, Остап_ Яшний, Денис_ Клочко, Діана_ Липа, Катерина_ Ірина, Пустиннікова_ Чуйко, Кирило_ Рудницька, Анжеліка_ Забіяка, Андрій_ Чиченіна, Олена_ Половський, Володимир_ Ніколаєв, Євген</t>
  </si>
  <si>
    <t>Культурна експансія</t>
  </si>
  <si>
    <t>Культурна експансія — це процес повільної і поступової окупації Росією українського культурного життя, витіснення з української культури питомих явищ і або їх апропріація, або заміна своїм. Кожен чув про заборони української, знає про русифікованість українського телебачення чи руйнування історичної архітектури в радянські часи. Проте значно менше людей уявляють собі масштаби цієї експансії та глибину російського впливу на кожну сферу культурного життя. Наша антологія подає багатовимірну картину агресивної поведінки Росії в українському культурному полі — від 18 століття і до сьогодні, від архітектури церков до реклами на телебаченні.</t>
  </si>
  <si>
    <t>Твоя Підпільна Гуманітарка</t>
  </si>
  <si>
    <t>Lir, Evgeny_ Semkiv, Rostislav_ Gorobchuk, Bogdan-Oleg_ Ukrainets, Ostap_ Yashny, Denis_ Klochko, Diana_ Lipa, Ekaterina_ Irina, Pustynnikova_ Chuiko, Kirill_ Rudnitskaya, Angelika_ Brawler, Andrey_ Chichenina, Elena_ Polovsky, Vladimir_ Nikolaev, Evgeny</t>
  </si>
  <si>
    <t>Cultural expansion</t>
  </si>
  <si>
    <t>Cultural expansion is a process of slow and gradual occupation of Ukrainian cultural life by Russia, displacement of specific phenomena from Ukrainian culture and either their appropriation or replacement with their own. Everyone has heard about the bans of Ukrainian television, knows about the Russification of Ukrainian television or the destruction of historical architecture in Soviet times. However, far fewer people can imagine the scale of this expansion and the depth of Russian influence on every sphere of cultural life. Our anthology presents a multidimensional picture of Russia's aggressive behavior in the Ukrainian cultural field — from the 18th century to the present day, from church architecture to television advertising.</t>
  </si>
  <si>
    <t>http://sentrumbookstore.com/upload/iblock/48c/lut2k2y80jtse3qp6icrxarvb2lmvrwm/9786179518614.jpg</t>
  </si>
  <si>
    <t>Kulʹturna ekspansіia — tse protses povіlʹnoї і postupovoї okupatsії Rosіieiu ukraїnsʹkoho kulʹturnoho zhyttia, vytіsnennia z ukraїnsʹkoї kulʹtury pytomykh iavyshch і abo їkh aproprіatsіia, abo zamіna svoїm. Kozhen chuv pro zaborony ukraїnsʹkoї, znaie pro rusyFіkovanіstʹ ukraїnsʹkoho telebachennia chy ruĭnuvannia іstorychnoї arkhіtektury v radiansʹkі chasy. Prote znachno menshe liudeĭ uiavliaiutʹ sobі masshtaby tsіieї ekspansії ta hlybynu rosіĭsʹkoho vplyvu na kozhnu sFeru kulʹturnoho zhyttia. Nasha antolohіia podaie bahatovymіrnu kartynu ahresyvnoї povedіnky Rosії v ukraїnsʹkomu kulʹturnomu polі — vіd 18 stolіttia і do sʹohodnі, vіd arkhіtektury tserkov do reklamy na telebachennі.</t>
  </si>
  <si>
    <t>Lіr, IEvhen_ Semkіv, Rostyslav_ Horobchuk, Bohdan-Oleh_ Ukraїnetsʹ, Ostap_ IAshnyĭ, Denys_ Klochko, Dіana_ Lypa, Kateryna_ Іryna, Pustynnіkova_ Chuĭko, Kyrylo_ Rudnytsʹka, Anzhelіka_ Zabіiaka, Andrіĭ_ Chychenіna, Olena_ Polovsʹkyĭ, Volodymyr_ Nіkolaiev, IEvhen</t>
  </si>
  <si>
    <t>Kulʹturna ekspansіia</t>
  </si>
  <si>
    <t>Your Underground Humanitarian Aid</t>
  </si>
  <si>
    <t>Tvoia Pіdpіlʹna Humanіtarka</t>
  </si>
  <si>
    <t>Чи може економічна теорія допомогти бідним країнам збудувати потужну економіку? Фрідріх Ліст вважає, що вона зобов’язана це робити, інакше теорія не має сенсу. У книзі «Національна система політичної економії» автор дослідив майже тисячолітній період західної цивілізації: від звитяг Венеції, Генуї та Флоренції до світової могутності Британської імперії та перших кроків США, що кинули виклик британцям.&amp;lt_br&amp;gt_Ліст доводить: сильні країни впроваджували схожу економічну політику, яку можна повторити та масштабувати. Як німецький патріот він пропонує у книзі план заходів для економічного відродження Німеччини, а як державний діяч — ініціює створення Німецького торговельно-промислового союзу.&amp;lt_br&amp;gt_Книга Ліста стала настільною для Німеччини часів Отто фон Бісмарка. Архітектор японських економічних реформ Хірата Тосуке переклав її японською у 1890-х. Стане Україна сильною державою, чи лишиться сировинним придатком з величезним державним боргом та зовнішнім управлінням, — залежить від того, чи прочитає українська еліта Ф. Ліста.</t>
  </si>
  <si>
    <t>Can economic theory help poor countries build strong economies? Friedrich List believes that she has to do this, otherwise the theory doesn't make sense. In the book &amp;quot_The National system of political economy&amp;quot_, the author explored almost a thousand years of Western civilization: from the victories of Venice, Genoa and Florence to the world power of the British Empire and the first steps of the United States that challenged the British.&amp;lt_br&amp;gt_The list proves that strong countries have implemented similar economic policies that can be replicated and scaled. As a German patriot, he offers in the book an action plan for the economic revival of Germany, and as a statesman, he initiates the creation of the German trade and industrial union.&amp;lt_br&amp;gt_Liszt's book became a reference book for Germany during the time of Otto von Bismarck. The architect of Japanese economic reforms, Hirata Tosuke, translated it into Japanese in the 1890s. whether Ukraine becomes a strong state or remains a raw material appendage with huge public debt and external governance depends on whether the Ukrainian elite reads F. Liszt.</t>
  </si>
  <si>
    <t>Chy mozhe ekonomіchna teorіia dopomohty bіdnym kraїnam zbuduvaty potuzhnu ekonomіku? Frіdrіkh Lіst vvazhaie, shcho vona zobov’iazana tse robyty, іnakshe teorіia ne maie sensu. U knyzі «Natsіonalʹna systema polіtychnoї ekonomії» avtor doslіdyv maĭzhe tysiacholіtnіĭ perіod zakhіdnoї tsyvіlіzatsії: vіd zvytiah Venetsії, Henuї ta Florentsії do svіtovoї mohutnostі Brytansʹkoї іmperії ta pershykh krokіv SShA, shcho kynuly vyklyk brytantsiam.&amp;lt_br&amp;gt_Lіst dovodytʹ: sylʹnі kraїny vprovadzhuvaly skhozhu ekonomіchnu polіtyku, iaku mozhna povtoryty ta masshtabuvaty. IAk nіmetsʹkyĭ patrіot vіn proponuie u knyzі plan zakhodіv dlia ekonomіchnoho vіdrodzhennia Nіmechchyny, a iak derzhavnyĭ dіiach — іnіtsіiuie stvorennia Nіmetsʹkoho torhovelʹno-promyslovoho soiuzu.&amp;lt_br&amp;gt_Knyha Lіsta stala nastіlʹnoiu dlia Nіmechchyny chasіv Otto Fon Bіsmarka. Arkhіtektor iaponsʹkykh ekonomіchnykh reForm Khіrata Tosuke pereklav її iaponsʹkoiu u 1890-kh. Stane Ukraїna sylʹnoiu derzhavoiu, chy lyshytʹsia syrovynnym prydatkom z velycheznym derzhavnym borhom ta zovnіshnіm upravlіnniam, — zalezhytʹ vіd toho, chy prochytaie ukraїnsʹka elіta F. Lіsta.</t>
  </si>
  <si>
    <t>Ця переповнена інсайтами книга перетворилась на справжнє Євангеліє для письменників-сценаристів по всьому світу. Вона стане у пригоді кожному, хто хоче навчитись перетворювати чудові ідеї у чудові оповіді й чудові сценарії. Книга Роберта Маккі Оповідь розкриває тріумфальні методи людини, яку загальновизнано головним вчителем письмової екранізації у світі. Колишній стипендіат Програми імені Фулбрайту, Маккі написав незліченну кількість сценаріїв для телебачення та кіно.&amp;lt_br&amp;gt_Уже більше сорока років учні Роберта Маккі забирають топ-нагороди Голлівуду. Його семінар зі Структури Оповіді вважається обов’язковим для всіх, хто прагне стати сценаристом й фільмарем, й регулярно проходить у заповнених вщент аудиторіях.&amp;lt_br&amp;gt_Ця книга – це зброя для перемоги у війні з кліше у світі, де аудиторія все більше спрагла до оригінального. На відміну від популярних підходів до письмової екранізації, Оповідь про форму, а не про формулу.</t>
  </si>
  <si>
    <t>This book, full of insights, has become a true Gospel for screenwriters around the world. It will be useful for anyone who wants to learn how to turn great ideas into great stories and great scenarios. Robert McKee's book The Tale reveals the triumphant methods of a man who is generally recognized as the world's leading teacher of film adaptation. A former Fulbright Program fellow, McKee has written countless screenplays for television and film.&amp;lt_br&amp;gt_For more than forty years, Robert McKee's students have been winning top Hollywood awards. His workshop on narrative structure is considered mandatory for anyone who aspires to become a screenwriter and filmmaker, and is regularly held in packed classrooms.&amp;lt_br&amp;gt_This book is a weapon to win the war on cliches in a world where audiences are increasingly craving the original. Unlike popular approaches to written film adaptation, The narrative is about form, not Formula.</t>
  </si>
  <si>
    <t>TSia perepovnena іnsaĭtamy knyha peretvorylasʹ na spravzhnie IEvanhelіie dlia pysʹmennykіv-stsenarystіv po vsʹomu svіtu. Vona stane u pryhodі kozhnomu, khto khoche navchytysʹ peretvoriuvaty chudovі іdeї u chudovі opovіdі ĭ chudovі stsenarії. Knyha Roberta Makkі Opovіdʹ rozkryvaie trіumFalʹnі metody liudyny, iaku zahalʹnovyznano holovnym vchytelem pysʹmovoї ekranіzatsії u svіtі. Kolyshnіĭ stypendіat Prohramy іmenі Fulbraĭtu, Makkі napysav nezlіchennu kіlʹkіstʹ stsenarіїv dlia telebachennia ta kіno.&amp;lt_br&amp;gt_Uzhe bіlʹshe soroka rokіv uchnі Roberta Makkі zabyraiutʹ top-nahorody Hollіvudu. Ĭoho semіnar zі Struktury Opovіdі vvazhaietʹsia obov’iazkovym dlia vsіkh, khto prahne staty stsenarystom ĭ Fіlʹmarem, ĭ rehuliarno prokhodytʹ u zapovnenykh vshchent audytorіiakh.&amp;lt_br&amp;gt_TSia knyha – tse zbroia dlia peremohy u vіĭnі z klіshe u svіtі, de audytorіia vse bіlʹshe sprahla do oryhіnalʹnoho. Na vіdmіnu vіd populiarnykh pіdkhodіv do pysʹmovoї ekranіzatsії, Opovіdʹ pro Formu, a ne pro Formulu.</t>
  </si>
  <si>
    <t>ARK.YUEY</t>
  </si>
  <si>
    <t>ARK.IUEĬ</t>
  </si>
  <si>
    <t>«Бути чи не бути, чи, можливо, таки бути?» — це риторичне запитання про майбутнє Сингапуру. Чи виживе місто-держава, за площею менша від Києва? Чи вдасться сингапурцям зберегти те, що вони збудували за пів століття незалежності? Чи зможуть вони й далі розвивати освіту та утримувати при владі інтелектуальну еліту? Про це розмірковує дипломат із 33-річним досвідом Кішор Махбубані.&amp;lt_br&amp;gt_Для широкого кола читачів, всіх, хто цікавиться особистістю Лі Куан Ю та тим, як Сингапур досяг процвітання та бореться із вразливостями.&amp;lt_br&amp;gt_Кішор Махбубані описує три варіанти, якими може рухатися історія, щиро вболіває за власну державу й закликає сингапурців до роздумів і самоаналізу. Це, на думку автора, допоможе підготуватися до майбутнього й зробити його оптимістичним.</t>
  </si>
  <si>
    <t>Will Singapore survive?</t>
  </si>
  <si>
    <t>&amp;quot_To be or not to be, or perhaps to be?&amp;quot_this is a rhetorical question about the future of Singapore. Will a city-state smaller in area than Kiev survive? Will Singaporeans be able to preserve what they have built in half a century of independence? Will they be able to continue developing education and keep the intellectual elite in power? Kishor Mahbubani, a diplomat with 33 years of experience, reflects on this.&amp;lt_br&amp;gt_For a wide range of readers, anyone interested in Lee Kuan Yew's personality and how Singapore has achieved prosperity and struggled with vulnerabilities.&amp;lt_br&amp;gt_Kishor Mahbubani describes three options that history can use, sincerely supports his own state and encourages Singaporeans to reflect and introspect. This, according to the author, will help prepare for the future and make it optimistic.</t>
  </si>
  <si>
    <t>«Buty chy ne buty, chy, mozhlyvo, taky buty?» — tse rytorychne zapytannia pro maĭbutnie Synhapuru. Chy vyzhyve mіsto-derzhava, za ploshcheiu mensha vіd Kyieva? Chy vdastʹsia synhapurtsiam zberehty te, shcho vony zbuduvaly za pіv stolіttia nezalezhnostі? Chy zmozhutʹ vony ĭ dalі rozvyvaty osvіtu ta utrymuvaty pry vladі іntelektualʹnu elіtu? Pro tse rozmіrkovuie dyplomat іz 33-rіchnym dosvіdom Kіshor Makhbubanі.&amp;lt_br&amp;gt_Dlia shyrokoho kola chytachіv, vsіkh, khto tsіkavytʹsia osobystіstiu Lі Kuan IU ta tym, iak Synhapur dosiah protsvіtannia ta boretʹsia іz vrazlyvostiamy.&amp;lt_br&amp;gt_Kіshor Makhbubanі opysuie try varіanty, iakymy mozhe rukhatysia іstorіia, shchyro vbolіvaie za vlasnu derzhavu ĭ zaklykaie synhapurtsіv do rozdumіv і samoanalіzu. TSe, na dumku avtora, dopomozhe pіdhotuvatysia do maĭbutnʹoho ĭ zrobyty ĭoho optymіstychnym.</t>
  </si>
  <si>
    <t>Chy vyzhyve Synhapur?</t>
  </si>
  <si>
    <t>Михед, Олександр</t>
  </si>
  <si>
    <t>Позивний для Йова. Хроніки вторгнення</t>
  </si>
  <si>
    <t>Олександр Михед почав писати книжку «Позивний для Йова» у перший день широкомасштабного вторгнення, що трапилося на восьмому році російсько-української війни. Автор працював над книжкою протягом тринадцяти місяців, писав про те, що пережив разом із дружиною, про своїх батьків, які майже три тижні були в Бучі під час окупації. Про те, як змінюємося ми, як наша повсякденна мова стає мовою війни, колись звичні й важливі речі — болючими тригерами, а певні відчуття та емоції — такими, які хочеться забути, але й водночас запам’ятати назавжди. Ця книжка не є винятково рефлексією автора, радше навпаки: він зібрав й виклав думки і переживання багатьох українців протягом першого року вторгнення. Українці, як і колись старозавітний Йов, нині проживають жахливі втрати. Як ми втрачаємо найрідніших друзів і домівки? Як змінюються українські діти і яку постпам’ять матиме наступне покоління? Врешті — хто кожен із нас у цій війні?.</t>
  </si>
  <si>
    <t>Коротка проза та есеїстика</t>
  </si>
  <si>
    <t>Mihed, Olexander</t>
  </si>
  <si>
    <t>Call sign for job. Chronicles of the invasion</t>
  </si>
  <si>
    <t>Alexander Mikhed began writing the book &amp;quot_call sign for job&amp;quot_ on the first day of a large-scale invasion that occurred in the eighth year of the Russian-Ukrainian war. The author worked on the book for thirteen months, wrote about what he experienced with his wife, about his parents, who were in Bucha for almost three weeks during the occupation. About how we change, how our everyday language becomes the language of war, once familiar and important things — painful triggers, and certain feelings and emotions — those that you want to forget, but at the same time remember forever. This book is not solely a reflection of the author, but rather the opposite: he collected and presented the thoughts and experiences of many Ukrainians during the first year of the invasion. Ukrainians, like job of the Old Testament, are now experiencing terrible losses. How do we lose our closest friends and homes? How are Ukrainian children changing and what kind of post-memory will the next generation have? After all, who are each of us in this war?.</t>
  </si>
  <si>
    <t>http://sentrumbookstore.com/upload/iblock/194/slbiykzxhhwbpcr9qkxunm32lukyr4fh/9789664481356.jpg</t>
  </si>
  <si>
    <t>978-966-448-135-6</t>
  </si>
  <si>
    <t>Oleksandr Mykhed pochav pysaty knyzhku «Pozyvnyĭ dlia Ĭova» u pershyĭ denʹ shyrokomasshtabnoho vtorhnennia, shcho trapylosia na vosʹmomu rotsі rosіĭsʹko-ukraїnsʹkoї vіĭny. Avtor pratsiuvav nad knyzhkoiu protiahom trynadtsiaty mіsiatsіv, pysav pro te, shcho perezhyv razom іz druzhynoiu, pro svoїkh batʹkіv, iakі maĭzhe try tyzhnі buly v Buchі pіd chas okupatsії. Pro te, iak zmіniuiemosia my, iak nasha povsiakdenna mova staie movoiu vіĭny, kolysʹ zvychnі ĭ vazhlyvі rechі — boliuchymy tryheramy, a pevnі vіdchuttia ta emotsії — takymy, iakі khochetʹsia zabuty, ale ĭ vodnochas zapam’iataty nazavzhdy. TSia knyzhka ne ie vyniatkovo reFleksіieiu avtora, radshe navpaky: vіn zіbrav ĭ vyklav dumky і perezhyvannia bahatʹokh ukraїntsіv protiahom pershoho roku vtorhnennia. Ukraїntsі, iak і kolysʹ starozavіtnyĭ Ĭov, nynі prozhyvaiutʹ zhakhlyvі vtraty. IAk my vtrachaiemo naĭrіdnіshykh druzіv і domіvky? IAk zmіniuiutʹsia ukraїnsʹkі dіty і iaku postpam’iatʹ matyme nastupne pokolіnnia? Vreshtі — khto kozhen іz nas u tsіĭ vіĭnі?.</t>
  </si>
  <si>
    <t>Mykhed, Oleksandr</t>
  </si>
  <si>
    <t>Pozyvnyĭ dlia Ĭova. Khronіky vtorhnennia</t>
  </si>
  <si>
    <t>Нарікання на систему охорони здоров'я виникають у всіх країнах світу. Часто й самі проблеми схожі: керівництво надто відокремлене від реальної роботи, шаблонне лікування переважає над піклуванням, а фахівці бачать «пацієнта», а не людину. Як налагодити грамотний менеджмент у цій сфері? Чи можна керувати охороною здоров'я як бізнесом? Чи корисна в цій сфері конкуренція?&amp;lt_br&amp;gt_У пропонованій книжці гуру менеджменту Генрі Мінцберґ аналізує фундаментальні аспекти управління охороною здоров’я та розглядає шляхи, як побудувати гармонійну систему.&amp;lt_br&amp;gt_&amp;lt_br&amp;gt_Генрі Мінцберґ — професор, викладач курсу менеджменту в Університеті Макґілла. Посів 30 місце в рейтингу топ-50 бізнес-мислителів. Автор низки книжок про менеджмент, які стали класикою бізнес-літератури, зокрема видання «Анатомія менеджменту. Ефективний спосіб керувати компанією» («Наш формат»).</t>
  </si>
  <si>
    <t>Complaints about the health care system arise in all countries of the world. Often the problems themselves are similar: management is too separate from real work, template treatment prevails over care, and specialists see the &amp;quot_patient&amp;quot_ rather than the person. How to establish competent management in this area? Is it possible to manage healthcare as a business? Is competition useful in this area?&amp;lt_br&amp;gt_In this book, management guru Henry Minzberg analyzes the fundamental aspects of Health Management and looks at ways to build a harmonious system.&amp;lt_br&amp;gt_&amp;lt_br&amp;gt_Henry Minzberg is a professor of management at McGill University. He took the 30th place in the ranking of the top 50 business thinkers. Author of a number of books about management that have become classics of business literature, in particular the publication &amp;quot_Anatomy of management. An effective way to manage your company&amp;quot_ (&amp;quot_our format&amp;quot_).</t>
  </si>
  <si>
    <t>Narіkannia na systemu okhorony zdorov'ia vynykaiutʹ u vsіkh kraїnakh svіtu. Chasto ĭ samі problemy skhozhі: kerіvnytstvo nadto vіdokremlene vіd realʹnoї roboty, shablonne lіkuvannia perevazhaie nad pіkluvanniam, a Fakhіvtsі bachatʹ «patsіienta», a ne liudynu. IAk nalahodyty hramotnyĭ menedzhment u tsіĭ sFerі? Chy mozhna keruvaty okhoronoiu zdorov'ia iak bіznesom? Chy korysna v tsіĭ sFerі konkurentsіia?&amp;lt_br&amp;gt_U proponovanіĭ knyzhtsі huru menedzhmentu Henrі Mіntsberg analіzuie Fundamentalʹnі aspekty upravlіnnia okhoronoiu zdorov’ia ta rozhliadaie shliakhy, iak pobuduvaty harmonіĭnu systemu.&amp;lt_br&amp;gt_&amp;lt_br&amp;gt_Henrі Mіntsberg — proFesor, vykladach kursu menedzhmentu v Unіversytetі Makgіlla. Posіv 30 mіstse v reĭtynhu top-50 bіznes-myslytelіv. Avtor nyzky knyzhok pro menedzhment, iakі staly klasykoiu bіznes-lіteratury, zokrema vydannia «Anatomіia menedzhmentu. EFektyvnyĭ sposіb keruvaty kompanіieiu» («Nash Format»).</t>
  </si>
  <si>
    <t>Демократія — це не панацея від криз держави, як заведено вважати. І не все, що працює на Заході, є універсальним способом вирішення глобальних проблем — у цьому переконаний експерт з екологічного консультування Чандран Наїр. Він запевняє: причина екологічних і соціальних катастроф у країнах, що розвиваються, — відсутність «сильної держави».&amp;lt_br&amp;gt_&amp;lt_br&amp;gt_У книжці «Держава сталого розвитку» автор переосмислює вплив і значення глобального вільного ринку та стверджує, що лише сильна держава-лідер може зупинити екологічну деградацію і спрямувати суспільство до подолання основних проблем.&amp;lt_br&amp;gt_Чандран Наїр — експерт з екологічного консультування, створив найбільшу в Азії консалтингову групу з питань охорони довкілля, засновник Всесвітнього інституту майбутнього, член Римського клубу й Королівського товариства мистецтв.</t>
  </si>
  <si>
    <t>Democracy is not a panacea for state crises, as is commonly believed. And not everything that works in the West is a universal way to solve global problems, says Chandran Nair, an expert in environmental consulting. He says that the reason for environmental and social disasters in developing countries is the lack of a &amp;quot_strong state&amp;quot_.&amp;lt_br&amp;gt_&amp;lt_br&amp;gt_In the book&amp;quot_ the state of sustainable development&amp;quot_, the author rethinks the impact and significance of the global free market and argues that only a strong leading state can stop environmental degradation and direct society to overcome the main problems.&amp;lt_br&amp;gt_Chandran Nair is an expert in environmental consulting, created Asia's largest environmental consulting group, founder of the World Institute for the future, and a member of the club of Rome and the Royal Society of Arts.</t>
  </si>
  <si>
    <t>Demokratіia — tse ne panatseia vіd kryz derzhavy, iak zavedeno vvazhaty. І ne vse, shcho pratsiuie na Zakhodі, ie unіversalʹnym sposobom vyrіshennia hlobalʹnykh problem — u tsʹomu perekonanyĭ ekspert z ekolohіchnoho konsulʹtuvannia Chandran Naїr. Vіn zapevniaie: prychyna ekolohіchnykh і sotsіalʹnykh katastroF u kraїnakh, shcho rozvyvaiutʹsia, — vіdsutnіstʹ «sylʹnoї derzhavy».&amp;lt_br&amp;gt_&amp;lt_br&amp;gt_U knyzhtsі «Derzhava staloho rozvytku» avtor pereosmysliuie vplyv і znachennia hlobalʹnoho vіlʹnoho rynku ta stverdzhuie, shcho lyshe sylʹna derzhava-lіder mozhe zupynyty ekolohіchnu dehradatsіiu і spriamuvaty suspіlʹstvo do podolannia osnovnykh problem.&amp;lt_br&amp;gt_Chandran Naїr — ekspert z ekolohіchnoho konsulʹtuvannia, stvoryv naĭbіlʹshu v Azії konsaltynhovu hrupu z pytanʹ okhorony dovkіllia, zasnovnyk Vsesvіtnʹoho іnstytutu maĭbutnʹoho, chlen Rymsʹkoho klubu ĭ Korolіvsʹkoho tovarystva mystetstv.</t>
  </si>
  <si>
    <t>This book offers a new approach to the problem of violence and shows the close relationship between economic and political behavior. Most societies that belong to &amp;quot_natural states&amp;quot_ limit violence by politically manipulating the economy to create privileged interest groups. This allows us to limit the use of violence by influential individuals, but at the same time creates obstacles to economic and political development. On the other hand, modern societies create open access to economic and political organizations, and encourage political and economic competition. This book helps us understand why open societies are more developed in political and economic terms than &amp;quot_natural states&amp;quot_, and which of the approximately twenty-five countries have managed to make the transition from one type of society to another.</t>
  </si>
  <si>
    <t>Iнoдi нeпoмiтнi внутpiшнi piшeння, щo вiдбувaютьcя зa мiлiceкунди, змiнюють вce. Caмe тaк ти paптoвo вiдвoлiкaєшcя, пepeнaвaнтaжуєшcя, пepeмикaєшcя нa iншe зaвдaння i вpeштi-peшт зaбувaєш, нaд чим пpaцювaв. Дeвiд Poк, тpeнep з пpoдуктивнocтi, щo дoпoмaгaє opгaнiзaцiям нa зpaзoк HP, MasterCard, Microsoft, NASA, зaпeвняє: cтaти зocepeджeнiшим мoжнa тoдi, кoли зpoзумiєш, як влaштoвaний тa функцioнує мoзoк.&amp;lt_br&amp;gt_Дослідник Девід Рок в цій книзі дає відповідання на такі питання, як: &amp;lt_br&amp;gt_- максимізація розумового ресурсу_ &amp;lt_br&amp;gt_- чому інколи буває так важко зосередитись, і як керувати відволікаючими факторами_ &amp;lt_br&amp;gt_- як максимально збільшити свій шанс знайти ідеї, які допоможуть вирішити найскладніші проблеми_ &amp;lt_br&amp;gt_- як набагато ефективніше співпрацювати з іншими людьми.</t>
  </si>
  <si>
    <t>All you need to know is what you need to do in milliseconds, what you need to do everything. Only you are happy about what is happening, being reassigned, shifting to other wills and fuss-you rest score over what you are feeling. Devi Rock, the productivity coach that gives the organization in zrazok HP, MasterCard, Microsoft, NASA, sings: become a zoseredjenišim can todi, calli zrozumish, how to activate this brain function.&amp;lt_br&amp;gt_The writer Devid Rock in the Central Committee, let there be a vidpovidannya on such a pitannya, yak: &amp;lt_br&amp;gt_- maximization of the Rozumovsky resource_ &amp;lt_br&amp;gt_- who is going to puke, what is really going to happen, and how to cheruvati to the following factors_ &amp;lt_br&amp;gt_- how to maximize your chance to learn anything, how you can help vircity find out the problems_ &amp;lt_br&amp;gt_- how to effectively spend money with younger people.</t>
  </si>
  <si>
    <t>Inodi nepomitni vnutpishni pishennia, shcho vidbuvaiutʹcia za milicekundy, zminiuiutʹ vce. Came tak ty paptovo vidvolikaieshcia, pepenavantazhuieshcia, pepemykaieshcia na inshe zavdannia i vpeshti-pesht zabuvaiesh, nad chym ppatsiuvav. Devid Pok, tpenep z ppoduktyvnocti, shcho dopomahaie ophanizatsiiam na zpazok HP, MasterCard, Microsoft, NASA, zapevniaie: ctaty zocepedzhenishym mozhna todi, koly zpozumiiesh, iak vlashtovanyĭ ta Funktsionuie mozok.&amp;lt_br&amp;gt_Doslіdnyk Devіd Rok v tsіĭ knyzі daie vіdpovіdannia na takі pytannia, iak: &amp;lt_br&amp;gt_- maksymіzatsіia rozumovoho resursu_ &amp;lt_br&amp;gt_- chomu іnkoly buvaie tak vazhko zoseredytysʹ, і iak keruvaty vіdvolіkaiuchymy Faktoramy_ &amp;lt_br&amp;gt_- iak maksymalʹno zbіlʹshyty svіĭ shans znaĭty іdeї, iakі dopomozhutʹ vyrіshyty naĭskladnіshі problemy_ &amp;lt_br&amp;gt_- iak nabahato eFektyvnіshe spіvpratsiuvaty z іnshymy liudʹmy.</t>
  </si>
  <si>
    <t>Як говорити з цінним розробником, який поводиться непорядно? Як реа­гувати на незліченні «хотілки» клієнта? Чому багато фахівців дивно поводяться під час співбесіди, і що з цим робити? Як зацікавити й мотивувати співрозмовника?&amp;lt_br&amp;gt_«Переговори з дельфінами» Максима Роменського — тверезий і уважний погляд на сучасні реалії IT-індустрії. Книжка безумовно допоможе всім, кому доводиться регулярно спілкуватися з IT-відділами, постачальниками і навіть окремими програмістами,</t>
  </si>
  <si>
    <t>How do I talk to a valuable developer who behaves dishonestly? How to respond to countless &amp;quot_wishlist&amp;quot_ clients? Why do many specialists behave strangely during an interview, and what to do about it? How can I get the other person interested and motivated?&amp;lt_br&amp;gt_Maxim Romensky's&amp;quot_ negotiations with dolphins &amp;quot_ is a sober and attentive look at the current realities of the IT industry. The book will certainly help anyone who has to regularly communicate with IT departments, suppliers, and even individual programmers,</t>
  </si>
  <si>
    <t>IAk hovoryty z tsіnnym rozrobnykom, iakyĭ povodytʹsia neporiadno? IAk rea­huvaty na nezlіchennі «khotіlky» klіienta? Chomu bahato Fakhіvtsіv dyvno povodiatʹsia pіd chas spіvbesіdy, і shcho z tsym robyty? IAk zatsіkavyty ĭ motyvuvaty spіvrozmovnyka?&amp;lt_br&amp;gt_«Perehovory z delʹFіnamy» Maksyma Romensʹkoho — tverezyĭ і uvazhnyĭ pohliad na suchasnі realії IT-іndustrії. Knyzhka bezumovno dopomozhe vsіm, komu dovodytʹsia rehuliarno spіlkuvatysia z IT-vіddіlamy, postachalʹnykamy і navіtʹ okremymy prohramіstamy,</t>
  </si>
  <si>
    <t>Які стратегії управління у таких людей як Білл Ґейтс, Ворен Баффет, Білл Клінтон, Опра Вінфрі, Філ Найт, Джордж Буш, Тім Кук, Ненсі Пелосі та ще безлічі інших відомих і знаменитих? Про це знає автор цієї книг, який 5 років розпитував у них напряму, що вони думають про свої компанії.&amp;lt_br&amp;gt_&amp;lt_br&amp;gt_Ця книжка:&amp;lt_br&amp;gt_Розповідає про стратегії управління таких відомих людей як Білл Ґейтс, Ворен Баффет, Білл Клінтон, Опра Вінфрі, Філ Найт та інші.&amp;lt_br&amp;gt_Автор 5 років випитував у цих відомих постатей про їхні секрети управління - і йому таки вдалося отримати від них цінну інфу.&amp;lt_br&amp;gt_Відомі постаті часом розповідають дуже особисті та відверті історії, тому читати надзвичайно цікаво.&amp;lt_br&amp;gt_Книгу радить COO Facebook Шерил Сендберґ та колишній міністр оборони США Роберт Ґейтс.&amp;lt_br&amp;gt_&amp;lt_br&amp;gt_Девід Рубенштейн – американський бізнесмен, філантроп, засновник і власник глобальної інвестиційної фірми The Carlyle Group, віце-президент Лінкольн-центру.</t>
  </si>
  <si>
    <t>Be a leader. Wisdom from those who changed the rules of the game (hardcover)</t>
  </si>
  <si>
    <t>What are the management strategies of people like Bill Gates, Warren Buffett, Bill Clinton, Oprah Winfrey, Phil Knight, George W. Bush, Tim Cook, Nancy Pelosi and many other famous and famous people? This is known by the author of these books, who for 5 years asked them directly what they think about their companies.&amp;lt_br&amp;gt_&amp;lt_br&amp;gt_This book:&amp;lt_br&amp;gt_Talks about the management strategies of such famous people as Bill Gates, Warren Buffett, Bill Clinton, Oprah Winfrey, Phil Knight and others.&amp;lt_br&amp;gt_The author spent 5 years asking these famous figures about their management secrets - and he still managed to get valuable information from them.&amp;lt_br&amp;gt_Famous figures sometimes tell very personal and Frank stories, so it is extremely interesting to read.&amp;lt_br&amp;gt_The book is recommended by Facebook COO Sheryl Sandberg and former US Secretary of Defense Robert Gates.&amp;lt_br&amp;gt_&amp;lt_br&amp;gt_David Rubenstein is an American businessman, philanthropist, founder and owner of the global investment firm The Carlyle Group, and vice president of Lincoln Center.</t>
  </si>
  <si>
    <t>IAkі stratehії upravlіnnia u takykh liudeĭ iak Bіll Geĭts, Voren BaFFet, Bіll Klіnton, Opra VіnFrі, Fіl Naĭt, Dzhordzh Bush, Tіm Kuk, Nensі Pelosі ta shche bezlіchі іnshykh vіdomykh і znamenytykh? Pro tse znaie avtor tsіieї knyh, iakyĭ 5 rokіv rozpytuvav u nykh napriamu, shcho vony dumaiutʹ pro svoї kompanії.&amp;lt_br&amp;gt_&amp;lt_br&amp;gt_TSia knyzhka:&amp;lt_br&amp;gt_Rozpovіdaie pro stratehії upravlіnnia takykh vіdomykh liudeĭ iak Bіll Geĭts, Voren BaFFet, Bіll Klіnton, Opra VіnFrі, Fіl Naĭt ta іnshі.&amp;lt_br&amp;gt_Avtor 5 rokіv vypytuvav u tsykh vіdomykh postateĭ pro їkhnі sekrety upravlіnnia - і ĭomu taky vdalosia otrymaty vіd nykh tsіnnu іnFu.&amp;lt_br&amp;gt_Vіdomі postatі chasom rozpovіdaiutʹ duzhe osobystі ta vіdvertі іstorії, tomu chytaty nadzvychaĭno tsіkavo.&amp;lt_br&amp;gt_Knyhu radytʹ COO Facebook Sheryl Sendberg ta kolyshnіĭ mіnіstr oborony SShA Robert Geĭts.&amp;lt_br&amp;gt_&amp;lt_br&amp;gt_Devіd Rubenshteĭn – amerykansʹkyĭ bіznesmen, Fіlantrop, zasnovnyk і vlasnyk hlobalʹnoї іnvestytsіĭnoї Fіrmy The Carlyle Group, vіtse-prezydent Lіnkolʹn-tsentru.</t>
  </si>
  <si>
    <t>Buty lіderom. Mudrіstʹ vіd tykh, khto zmіnyv pravyla hry (tverda palіturka)</t>
  </si>
  <si>
    <t>Процес виховання досі виснажує вас? Дитина поводиться агресивно, вередує чи влаштовує істерики? Завдяки порадам Дена й Тіни ваше повсякденне спілкування з дитиною стане захопливим і допоможе їй зростати гармонійною особистістю. Потрібно лише усвідомити особливості роботи мозку дитини. Із книжкою, яку ви тримаєте в руках, це під силу і дорослим, і малечі.&amp;lt_br&amp;gt_Захопливий текст і цікаві сюжетні ілюстрації допоможуть навіть дошкільнятам зрозуміти себе, свої почуття та поведінку, а отже — навчать їх самоконтролю. Ця книжка проведе вас лабіринтами лівої та правої півкуль, підніме з нижнього поверху мозку на верхній, ви знайдете схованку дитячих страхів і зазирнете у свідомість. А дванадцять дієвих стратегій підкажуть, як виховати успішних, турботливих, упевнених у собі дітей.&amp;lt_br&amp;gt_Книжка буде корисною батькам, вихователям, учителям, а також усім, хто цікавиться дитячою психологією та вихованням. Деніел і Тіна не лише пояснюють, як розвиток мозку дитини позначається на її поведінці, а й подають 12 революційних стратегій виховання, емоційного й інтелектуального розвитку дитини від народження до 12 років. Ця книжка допоможе батькам упоратися з різноманітними проблемами, пов’язаними з вихованням дітей.</t>
  </si>
  <si>
    <t>Does the parenting process still exhaust you? The child behaves aggressively, is capricious or throws tantrums? Thanks to the advice of Dan and Tina, your daily communication with your child will become fascinating and help him grow a harmonious personality. You just need to understand the features of the child's brain. With the book you are holding in your hands, both adults and children can do this.&amp;lt_br&amp;gt_Fascinating text and interesting story illustrations will help even preschoolers understand themselves, their feelings and behavior, and therefore teach them self — control. This book will take you through the mazes of the left and right hemispheres, lift you from the lower floor of the brain to the upper, you will find a cache of childhood fears and look into the mind. And twelve effective strategies will tell you how to raise successful, caring, confident children.&amp;lt_br&amp;gt_The book will be useful for parents, educators, teachers, and anyone interested in child psychology and education. Daniel and Tina not only explain how a child's brain development affects their behavior, but also present 12 revolutionary strategies for parenting, emotional and intellectual development of a child from birth to 12 years of age. This book will help parents cope with a variety of problems associated with raising children.</t>
  </si>
  <si>
    <t>Protses vykhovannia dosі vysnazhuie vas? Dytyna povodytʹsia ahresyvno, vereduie chy vlashtovuie іsteryky? Zavdiaky poradam Dena ĭ Tіny vashe povsiakdenne spіlkuvannia z dytynoiu stane zakhoplyvym і dopomozhe їĭ zrostaty harmonіĭnoiu osobystіstiu. Potrіbno lyshe usvіdomyty osoblyvostі roboty mozku dytyny. Іz knyzhkoiu, iaku vy trymaiete v rukakh, tse pіd sylu і doroslym, і malechі.&amp;lt_br&amp;gt_Zakhoplyvyĭ tekst і tsіkavі siuzhetnі іliustratsії dopomozhutʹ navіtʹ doshkіlʹniatam zrozumіty sebe, svoї pochuttia ta povedіnku, a otzhe — navchatʹ їkh samokontroliu. TSia knyzhka provede vas labіryntamy lіvoї ta pravoї pіvkulʹ, pіdnіme z nyzhnʹoho poverkhu mozku na verkhnіĭ, vy znaĭdete skhovanku dytiachykh strakhіv і zazyrnete u svіdomіstʹ. A dvanadtsiatʹ dіievykh stratehіĭ pіdkazhutʹ, iak vykhovaty uspіshnykh, turbotlyvykh, upevnenykh u sobі dіteĭ.&amp;lt_br&amp;gt_Knyzhka bude korysnoiu batʹkam, vykhovateliam, uchyteliam, a takozh usіm, khto tsіkavytʹsia dytiachoiu psykholohіieiu ta vykhovanniam. Denіel і Tіna ne lyshe poiasniuiutʹ, iak rozvytok mozku dytyny poznachaietʹsia na її povedіntsі, a ĭ podaiutʹ 12 revoliutsіĭnykh stratehіĭ vykhovannia, emotsіĭnoho ĭ іntelektualʹnoho rozvytku dytyny vіd narodzhennia do 12 rokіv. TSia knyzhka dopomozhe batʹkam uporatysia z rіznomanіtnymy problemamy, pov’iazanymy z vykhovanniam dіteĭ.</t>
  </si>
  <si>
    <t>Славенка, Дракуліч</t>
  </si>
  <si>
    <t>Війна всюди однакова</t>
  </si>
  <si>
    <t>Ця книжка особлива, бо до неї ввійшли есеї про війну, які Славенка Дракуліч написала від 1991 року і до наших днів _ часу повномасштабної російсько-української війни.Ці тексти викличуть у вас чимало емоцій і змусять задуматися, чому, досягнувши такого велетенського технологічного і наукового поступу, ми не можемо викоренити зі свого життя війну та вбивства.&amp;lt_br&amp;gt_Есеї Славенки Дракуліч описують серію воєнних ситуацій, побачених із жабячої перспективи, тобто з точки зору звичайної людини. Тому героями книжки стають біженці, які намагаються освоїтися в чужій країні, де їм не раді_ матері, надломлені очікуванням синів, які, можливо, і не повернуться_ зґвалтовані жінки, які відмовляються мовчати_ обставини, які перетворюють звичайних людей на жорстоких злочинців_ медіа і їхня роль в осмисленні воєнних подій.&amp;lt_br&amp;gt_Про авторку&amp;lt_br&amp;gt_Славенка Дракуліч_ хорватська журналістка та письменниця, народилася в Рієці.&amp;lt_br&amp;gt_Вивчала літературу та соціологію у Загребському університеті. Пише книги хорватською й англійською мовами. Живе в Хорватії та Швеції.&amp;lt_br&amp;gt_Найвідоміші есеїстичні книжки, у яких Славенка Дракуліч описує повсякденне життя за соціалізму, війни в колишній Югославії та Європі, &amp;ndash_ Як ми вижили, Вони б і мухи не скривдили, Кафе Європа, Балканський експрес, Кафе Європа знову, Війна всюди однакова.&amp;lt_br&amp;gt_Літературні твори Славенки Дракуліч_ Голограми страху, Мармурова шкіра, Ніби мене нема(є), Божественний голод, Фріда, або Про біль, Обвинувачена, Дора та Мінотавр, Мілева Айнштайн: теорія туги &amp;ndash_ присвячені жіночому тілу, недугам і травмам.&amp;lt_br&amp;gt_Цитати&amp;lt_br&amp;gt_Про Слободана Мілошевича&amp;lt_br&amp;gt_&amp;lt_br&amp;gt_Без підтримки сербського народу Слободан Мілошевич не зміг би вести своїх воєн. Він мав армію, але йому також потрібна була легітимність від народу. І він її отримав. Іншими словами, сербам доведеться зрозуміти, що, проголосувавши за нього, вони стали його спільниками. Екстрадиція Мілошевича не означає, що тепер вони можуть вмити руки від провини і спати спокійно. Дуже сумно було дивитися, як тисячі людей протестують проти його екстрадиції, а доки він був могутнім, його підтримували мільйони. Це типова доля будь-якого диктатора. Як тільки влада його проминає, його одразу всі забувають.&amp;lt_br&amp;gt_&amp;lt_br&amp;gt_Про банальність зла&amp;lt_br&amp;gt_&amp;lt_br&amp;gt_Усвідомлення того, що злочинці_це звичайні люди, тобто кожен має у собі потенціал стати ним і це здебільшого залежить від обставин або, якщо це краще звучатиме, від випадку,_ нестерпне і з ним важко змиритися. Ми захищаємося від цієї думки як тільки можемо та вміємо, насамперед дегуманізовуючи злочинців. Не варто забувати, що емпатія не дається нам від народження, її навчаються і розвивають. Доведено, наприклад, що діти, які знущаються з тварин, згодом часто стають агресорами. Відсутність емпатії характерна для всіх злочинців.&amp;lt_br&amp;gt_&amp;lt_br&amp;gt_Про війну&amp;lt_br&amp;gt_&amp;lt_br&amp;gt_Спершу ви збентежені. Війна, як чудовисько, міфічна істота, яка живе десь за сімома горами. Ви чомусь відмовляєтеся вірити, що ця істота хоч якось стосується вашого життя, намагається переконати себе, що все залишиться, як і раніше, що вона не вплине на ваше життя, хоча ви вже відчуваєте, як наближаються її щелепи.&amp;lt_br&amp;gt_Поки війна триває, ви створюєте паралельну реальність: з одного боку, невротично тримаєтеся свого колишнього розпорядку дня, вдаєте, що все гаразд, ігноруєте війну. З іншого боку, ви безсилі заперечити глибокі зміни в собі та своєму житті, зміни у власній системі цінностей, своїх почуттях, реакціях і поведінці загалом (Купувати туфлі, чи є у цьому сенс? Чи можна мені закохуватися?). Війна повністю змінює все, що ви думали про своє життя, і все, що колись було для вас важливим. Навіть найменші дрібниці вже не мають тієї ваги чи значення. Тоді ви дійсно розумієте, що ви_ на війні...</t>
  </si>
  <si>
    <t>Slovenka, Drakulic</t>
  </si>
  <si>
    <t>The war is the same everywhere</t>
  </si>
  <si>
    <t>This book is special because it includes essays about the war that Slavenka Drakulich wrote from 1991 to the present day _ the time of the full-scale Russian-Ukrainian war.These texts will cause you a lot of emotions and make you wonder why, having achieved such a huge technological and scientific progress, we cannot eradicate war and murder from our lives.&amp;lt_br&amp;gt_Slavenka Drakulich's essays describe a series of military situations seen from a frog's perspective, that is, from the point of view of an ordinary person. Therefore, the heroes of the book are refugees who are trying to settle into a foreign country where they are not welcome_ mothers who are broken by the expectation of their sons, who may not return_ raped women who refuse to remain silent_ circumstances that turn ordinary people into cruel criminals_ the media and their role in understanding military events.&amp;lt_br&amp;gt_About the author&amp;lt_br&amp;gt_Slavenka Drakulic is a Croatian journalist and writer, born in Rijeka.&amp;lt_br&amp;gt_She studied literature and sociology at the University of Zagreb. He writes books in Croatian and English. Lives in Croatia and Sweden.&amp;lt_br&amp;gt_The most famous essay books in which Slavenka Drakulich describes everyday life under socialism, the wars in the former Yugoslavia and Europe – how we survived, they would not have offended a fly, Cafe Europa, Balkan Express, Cafe Europa again, the war is the same everywhere.&amp;lt_br&amp;gt_Literary works by Slavenka Drakulich_ holograms of fear, marble skin as if I am not there, Divine hunger, Frida, or about pain, the accused, Dora and the Minotaur, Mileva Einstein: theory of longing – dedicated to the female body, ailments and injuries.&amp;lt_br&amp;gt_Quotes&amp;lt_br&amp;gt_About Slobodan Milosevic&amp;lt_br&amp;gt_&amp;lt_br&amp;gt_Without the support of the Serbian people, Slobodan Milosevic would not have been able to fight his own wars. He had an army, but he also needed legitimacy from the people. And he got it. In other words, the Serbs will have to understand that by voting for him, they became his accomplices. Milosevic's extradition does not mean that they can now wash their hands of guilt and sleep in peace. It was very sad to watch thousands of people protest against his extradition, and while he was powerful, millions supported him. This is the typical fate of any dictator. As soon as the power passes it, everyone immediately forgets it.&amp;lt_br&amp;gt_&amp;lt_br&amp;gt_About the banality of evil&amp;lt_br&amp;gt_&amp;lt_br&amp;gt_The realization that criminals are ordinary people, that is, everyone has the potential to become one, and it mostly depends on circumstances or, if it sounds better, on Chance, is unbearable and difficult to accept. We defend ourselves against this thought as best we can and do, primarily by dehumanizing criminals. Do not forget that empathy is not given to us from birth, it is learned and developed. It is proved, for example, that children who bully animals often become aggressors later. Lack of empathy is common to all criminals.&amp;lt_br&amp;gt_&amp;lt_br&amp;gt_About the war&amp;lt_br&amp;gt_&amp;lt_br&amp;gt_You're confused at first. War is like a monster, a mythical creature that lives somewhere beyond the Seven Mountains. For some reason, you refuse to believe that this creature has anything to do with your life, trying to convince yourself that everything will remain the same, that it will not affect your life, even though you can already feel its jaws approaching.&amp;lt_br&amp;gt_While the war continues, you create a parallel reality: on the one hand, you neurotically adhere to your previous daily routine, pretend that everything is in order, ignore the war. On the other hand, you are powerless to deny profound changes in yourself and your life, changes in your own value system, your feelings, reactions, and behavior in general (buy shoes, does that make sense? Can I fall in love?). War completely changes everything you thought about your life and everything that was once important to you. Even the smallest details no longer have the same weight or significance. Then you really understand what you are_ at war...</t>
  </si>
  <si>
    <t>http://sentrumbookstore.com/upload/iblock/e18/mr52y96ril4hf2bci9g8bpdmqjglsoxt/9786179518898.jpg</t>
  </si>
  <si>
    <t>978-617-95188-9-8</t>
  </si>
  <si>
    <t>TSia knyzhka osoblyva, bo do neї vvіĭshly eseї pro vіĭnu, iakі Slavenka Drakulіch napysala vіd 1991 roku і do nashykh dnіv _ chasu povnomasshtabnoї rosіĭsʹko-ukraїnsʹkoї vіĭny.TSі teksty vyklychutʹ u vas chymalo emotsіĭ і zmusiatʹ zadumatysia, chomu, dosiahnuvshy takoho veletensʹkoho tekhnolohіchnoho і naukovoho postupu, my ne mozhemo vykorenyty zі svoho zhyttia vіĭnu ta vbyvstva.&amp;lt_br&amp;gt_Eseї Slavenky Drakulіch opysuiutʹ serіiu voiennykh sytuatsіĭ, pobachenykh іz zhabiachoї perspektyvy, tobto z tochky zoru zvychaĭnoї liudyny. Tomu heroiamy knyzhky staiutʹ bіzhentsі, iakі namahaiutʹsia osvoїtysia v chuzhіĭ kraїnі, de їm ne radі_ materі, nadlomlenі ochіkuvanniam synіv, iakі, mozhlyvo, і ne povernutʹsia_ zgvaltovanі zhіnky, iakі vіdmovliaiutʹsia movchaty_ obstavyny, iakі peretvoriuiutʹ zvychaĭnykh liudeĭ na zhorstokykh zlochyntsіv_ medіa і їkhnia rolʹ v osmyslennі voiennykh podіĭ.&amp;lt_br&amp;gt_Pro avtorku&amp;lt_br&amp;gt_Slavenka Drakulіch_ khorvatsʹka zhurnalіstka ta pysʹmennytsia, narodylasia v Rіietsі.&amp;lt_br&amp;gt_Vyvchala lіteraturu ta sotsіolohіiu u Zahrebsʹkomu unіversytetі. Pyshe knyhy khorvatsʹkoiu ĭ anhlіĭsʹkoiu movamy. Zhyve v Khorvatії ta Shvetsії.&amp;lt_br&amp;gt_Naĭvіdomіshі eseїstychnі knyzhky, u iakykh Slavenka Drakulіch opysuie povsiakdenne zhyttia za sotsіalіzmu, vіĭny v kolyshnіĭ IUhoslavії ta IEvropі, &amp;ndash_ IAk my vyzhyly, Vony b і mukhy ne skryvdyly, KaFe IEvropa, Balkansʹkyĭ ekspres, KaFe IEvropa znovu, Vіĭna vsiudy odnakova.&amp;lt_br&amp;gt_Lіteraturnі tvory Slavenky Drakulіch_ Holohramy strakhu, Marmurova shkіra, Nіby mene nema(ie), Bozhestvennyĭ holod, Frіda, abo Pro bіlʹ, Obvynuvachena, Dora ta Mіnotavr, Mіleva Aĭnshtaĭn: teorіia tuhy &amp;ndash_ prysviachenі zhіnochomu tіlu, neduham і travmam.&amp;lt_br&amp;gt_TSytaty&amp;lt_br&amp;gt_Pro Slobodana Mіloshevycha&amp;lt_br&amp;gt_&amp;lt_br&amp;gt_Bez pіdtrymky serbsʹkoho narodu Slobodan Mіloshevych ne zmіh by vesty svoїkh voien. Vіn mav armіiu, ale ĭomu takozh potrіbna bula lehіtymnіstʹ vіd narodu. І vіn її otrymav. Іnshymy slovamy, serbam dovedetʹsia zrozumіty, shcho, proholosuvavshy za nʹoho, vony staly ĭoho spіlʹnykamy. Ekstradytsіia Mіloshevycha ne oznachaie, shcho teper vony mozhutʹ vmyty ruky vіd provyny і spaty spokіĭno. Duzhe sumno bulo dyvytysia, iak tysiachі liudeĭ protestuiutʹ proty ĭoho ekstradytsії, a doky vіn buv mohutnіm, ĭoho pіdtrymuvaly mіlʹĭony. TSe typova dolia budʹ-iakoho dyktatora. IAk tіlʹky vlada ĭoho promynaie, ĭoho odrazu vsі zabuvaiutʹ.&amp;lt_br&amp;gt_&amp;lt_br&amp;gt_Pro banalʹnіstʹ zla&amp;lt_br&amp;gt_&amp;lt_br&amp;gt_Usvіdomlennia toho, shcho zlochyntsі_tse zvychaĭnі liudy, tobto kozhen maie u sobі potentsіal staty nym і tse zdebіlʹshoho zalezhytʹ vіd obstavyn abo, iakshcho tse krashche zvuchatyme, vіd vypadku,_ nesterpne і z nym vazhko zmyrytysia. My zakhyshchaiemosia vіd tsіieї dumky iak tіlʹky mozhemo ta vmіiemo, nasampered dehumanіzovuiuchy zlochyntsіv. Ne varto zabuvaty, shcho empatіia ne daietʹsia nam vіd narodzhennia, її navchaiutʹsia і rozvyvaiutʹ. Dovedeno, napryklad, shcho dіty, iakі znushchaiutʹsia z tvaryn, zhodom chasto staiutʹ ahresoramy. Vіdsutnіstʹ empatії kharakterna dlia vsіkh zlochyntsіv.&amp;lt_br&amp;gt_&amp;lt_br&amp;gt_Pro vіĭnu&amp;lt_br&amp;gt_&amp;lt_br&amp;gt_Spershu vy zbentezhenі. Vіĭna, iak chudovysʹko, mіFіchna іstota, iaka zhyve desʹ za sіmoma horamy. Vy chomusʹ vіdmovliaietesia vіryty, shcho tsia іstota khoch iakosʹ stosuietʹsia vashoho zhyttia, namahaietʹsia perekonaty sebe, shcho vse zalyshytʹsia, iak і ranіshe, shcho vona ne vplyne na vashe zhyttia, khocha vy vzhe vіdchuvaiete, iak nablyzhaiutʹsia її shchelepy.&amp;lt_br&amp;gt_Poky vіĭna tryvaie, vy stvoriuiete paralelʹnu realʹnіstʹ: z odnoho boku, nevrotychno trymaietesia svoho kolyshnʹoho rozporiadku dnia, vdaiete, shcho vse harazd, іhnoruiete vіĭnu. Z іnshoho boku, vy bezsylі zaperechyty hlybokі zmіny v sobі ta svoiemu zhyttі, zmіny u vlasnіĭ systemі tsіnnosteĭ, svoїkh pochuttiakh, reaktsіiakh і povedіntsі zahalom (Kupuvaty tuFlі, chy ie u tsʹomu sens? Chy mozhna menі zakokhuvatysia?). Vіĭna povnіstiu zmіniuie vse, shcho vy dumaly pro svoie zhyttia, і vse, shcho kolysʹ bulo dlia vas vazhlyvym. Navіtʹ naĭmenshі drіbnytsі vzhe ne maiutʹ tіieї vahy chy znachennia. Todі vy dіĭsno rozumіiete, shcho vy_ na vіĭnі...</t>
  </si>
  <si>
    <t>Slavenka, Drakulіch</t>
  </si>
  <si>
    <t>Vіĭna vsiudy odnakova</t>
  </si>
  <si>
    <t>Boat</t>
  </si>
  <si>
    <t>Choven</t>
  </si>
  <si>
    <t>This book is an updated edition of &amp;quot_World War III: the battle for Ukraine topics history of the Russian-Ukrainian conflict, geopolitics, special services. The authors of the book make a brief excursion into the history of Ukraine, from its origin to the present, while simultaneously analyzing Ukraine's relations with Russia: the obstacles that Russia creates on the way of Ukraine to the European Union and NATO membership_ the economic and gas blackmail that Russia exposes Ukraine and the whole of Europe_ Russia's attempts to create a springboard from Ukraine for further progress from Ukraine and Russia to Eastern European countries, using the tactics of Hitler's Germany and Stalin's Soviet Union. Whether the battle for Ukraine will escalate into a World War or become a new Afghanistan for Russia, which will lead to the collapse of the Putin regime, is the main question of a very relevant book that no one will dare to publish in Russia right now. The Russian version was published with the aim of uniting Ukraine around a common understanding of history and the goal that our country is striving for. The new edition adds three sections on the modern history of Ukraine, covering events from the 2014 presidential election. Special attention is paid to Russian aggression in Ukraine. The updated edition also contains a conclusion, afterword and biographies of modern Ukrainian politicians. For whom the book is for everyone who wants to know the unwritten rules of the big political game, the true causes of hybrid warfare and its possible consequences not only for Ukraine and Russia, but also for the entire world community. Peppercorn of the book acute educational program with author's remarks from ex-adviser and biographer Boris Berezovsky, world-famous historian Yuri Felshtinsky and his co-author, ex-adviser to the Ministry of foreign affairs of Ukraine and historian Mikhail Stanchev. The authors analyze in detail the internal cuisine of Ukrainian politics, high – profile murders and attempted murders, the oligarchic hierarchy, the role of the special services in the famous events that took place in Ukraine-the Orange Revolution, the Maidan of 2013-14. Yuri Felshtinsky is an American historian of Russian origin, editor-compiler and commentator of several dozen volumes of archival documents on Russian history. Project manager for decoding and publishing Kuchma's films. In 1978, he emigrated to the United States and continued his history studies at Brandai and Rutgers universities, where he received his Ph. D. in history. Author of books: Bolsheviks and left Social Revolutionaries (Paris, 1985)_the collapse of the world Revolution (London, 1991_ Moscow, 1992, 2014)_leaders in law (Moscow, 1999, 2008)_Corporation: Russia and the KGB during the time of President Putin (co-authored with V. Pribylovsky, Moscow, 2010)_Boris Berezovsky.  Self-portrait or notes of The Hanged Man (Moscow, 2013)_ a four-volume biography of L. Trotsky and a biography of J. R. R. Tolkien.  Orwell (co-authored with G. Chernyavsky, Moscow, 2014). Mikhail Stanchev-doctor of historical sciences, professor, academician of the Bulgarian Academy of Sciences. he taught at universities in Sevastopol and Kharkiv, gave lectures in the USA, France, Germany, Italy, Japan, Bulgaria. He was head of the International Relations Department of the Kharkiv City Council (1991-1996), head of the International Relations Department of the Kharkiv Regional State Administration.Since 2003-representative of the international investment company Sigma Blazer (USA) in the Balkans. Author of 17 monographs and more than 250 articles on Bulgarian studies and international relations.</t>
  </si>
  <si>
    <t>Приймати рішення — це наче шукати потрібні двері у закручених коридорах багатоповерхового будинку. Тому й не дивно, що ми часто опиняємося не там, де хотіли б.&amp;lt_br&amp;gt_Щоб вирішити цю проблему, Талер і Санстейн пропонують концепцію поштовхів, або наджів. Це м’який спосіб вплинути на вибір людини, не вдаючись до маніпуляцій, заборон чи наказів. З їхньою допомогою можна сприяти розумним покупкам та інвестиціям, економії електроенергії, безпеці на дорозі, вживанню здорової їжі та багатьом іншим корисним речам. Тобто підштовхнути людину до «правильних» дверей, зберігаючи свободу вибору кожного.&amp;lt_br&amp;gt_Автори іронічно показують, як у кожному з нас уживається два «Я»: такий собі раціональний містер Спок й ірраціональний Гомер Сімпсон. І як за допомогою поштовхів можна скеровувати їх у правильному напрямку.</t>
  </si>
  <si>
    <t>Making decisions is like looking for the right doors in the winding corridors of a multi-storey building. Therefore, it is not surprising that we often find ourselves in the wrong place.&amp;lt_br&amp;gt_To solve this problem, Thaler and Sunstein propose the concept of thrusts, or najj. This is a gentle way to influence a person's choice without resorting to manipulation, prohibitions, or orders. With their help, you can promote smart purchases and investments, save electricity, be safe on the road, eat healthy food and many other useful things. That is, to push a person to the &amp;quot_right&amp;quot_ door, while maintaining the freedom of choice of everyone.&amp;lt_br&amp;gt_The authors ironically show how two selves get along in each of us: a certain rational Mr. Spock and an irrational Homer Simpson. And how you can use thrusts to direct them in the right direction.</t>
  </si>
  <si>
    <t>Pryĭmaty rіshennia — tse nache shukaty potrіbnі dverі u zakruchenykh korydorakh bahatopoverkhovoho budynku. Tomu ĭ ne dyvno, shcho my chasto opyniaiemosia ne tam, de khotіly b.&amp;lt_br&amp;gt_Shchob vyrіshyty tsiu problemu, Taler і Sansteĭn proponuiutʹ kontseptsіiu poshtovkhіv, abo nadzhіv. TSe m’iakyĭ sposіb vplynuty na vybіr liudyny, ne vdaiuchysʹ do manіpuliatsіĭ, zaboron chy nakazіv. Z їkhnʹoiu dopomohoiu mozhna spryiaty rozumnym pokupkam ta іnvestytsіiam, ekonomії elektroenerhії, bezpetsі na dorozі, vzhyvanniu zdorovoї їzhі ta bahatʹom іnshym korysnym recham. Tobto pіdshtovkhnuty liudynu do «pravylʹnykh» dvereĭ, zberіhaiuchy svobodu vyboru kozhnoho.&amp;lt_br&amp;gt_Avtory іronіchno pokazuiutʹ, iak u kozhnomu z nas uzhyvaietʹsia dva «IA»: takyĭ sobі ratsіonalʹnyĭ mіster Spok ĭ іrratsіonalʹnyĭ Homer Sіmpson. І iak za dopomohoiu poshtovkhіv mozhna skerovuvaty їkh u pravylʹnomu napriamku.</t>
  </si>
  <si>
    <t>Якщо хочете створити посередню й нудну компанію, яка розвалиться за кілька років, найміть бізнес-консультанта. Хай він розробить бізнес-модель, підготує метрики, виведе для вас формули, намалює графіки й усе це гарно презентує на екрані. Повірте йому, а потім беззаперечно виконуйте все, що він порадить. Думайте, як випередити конкурентів, женіться за прибутками і контролюйте працівників. Виконали? Вітаємо, ви створили енну компанію за шаблоном. На жаль, вона може розвалитися завтра, через місяць чи кілька років.&amp;lt_br&amp;gt_А якщо серйозно, то що не так? Як створити бізнес, який даватиме не тільки гроші, а й відчуття сенсу? Як бути ефективними у довгостроковому періоді? Про це розповідає консультантка з 30-річним досвідом Карен Фелан.&amp;lt_br&amp;gt_Для власників бізнесів, менеджерів різних ланок, консультантів, людей, які наймають консультантів та всіх, хто втомився вдавати, що сучасні підходи до менеджменту справді працюють.</t>
  </si>
  <si>
    <t>If you want to create a mediocre and Boring Company that will fall apart in a few years, Hire a business consultant. Let them develop a business model, prepare metrics, display formulas for you, draw graphs, and present all this beautifully on the screen. Believe him, and then unquestioningly follow everything he advises. Think about how to stay ahead of your competitors, chase profits, and control your employees. Completed? Congratulations, you have created a new company based on the template. Unfortunately, it may fall apart tomorrow, in a month or a few years.&amp;lt_br&amp;gt_But seriously, what's wrong? How to create a business that will give not only money, but also a sense of meaning? How to be effective in the long run? This is told by a consultant with 30 years of experience, Karen Phelan.&amp;lt_br&amp;gt_For business owners, managers of various levels, consultants, people who hire consultants and anyone who is tired of pretending that modern approaches to management really work.</t>
  </si>
  <si>
    <t>IAkshcho khochete stvoriti poseredniu ĭ nudnu kompanіiu, iaka rozvalitʹsia za kіlʹka rokіv, naĭmіtʹ bіznes-konsulʹtanta. Khaĭ vіn rozrobitʹ bіznes-modelʹ, pіdgotuє metriki, vivede dlia vas formuli, namaliuє grafіki ĭ use tse garno prezentuє na ekranі. Povіrte ĭomu, a potіm bezzaperechno vikonuĭte vse, shcho vіn poraditʹ. Dumaĭte, iak viperediti konkurentіv, zhenіtʹsia za pributkami і kontroliuĭte pratsіvnikіv. Vikonali? Vіtaєmo, vi stvorili ennu kompanіiu za shablonom. Na zhalʹ, vona mozhe rozvalitisia zavtra, cherez mіsiatsʹ chi kіlʹka rokіv.&amp;lt_br&amp;gt_A iakshcho serĭozno, to shcho ne tak? IAk stvoriti bіznes, iakiĭ davatime ne tіlʹki groshі, a ĭ vіdchuttia sensu? IAk buti efektivnimi u dovgostrokovomu perіodі? Pro tse rozpovіdaє konsulʹtantka z 30-rіchnim dosvіdom Karen Felan.&amp;lt_br&amp;gt_Dlia vlasnikіv bіznesіv, menedzherіv rіznikh lanok, konsulʹtantіv, liudeĭ, iakі naĭmaiutʹ konsulʹtantіv ta vsіkh, khto vtomivsia vdavati, shcho suchasnі pіdkhodi do menedzhmentu spravdі pratsiuiutʹ.</t>
  </si>
  <si>
    <t>Традиційний опис історичних процесів подає історію людства як ієрархічну структуру, вершина якої - правителі у високих вежах. За цією концепцією, зміни відбулися із приходом технологій, які поставили на перше місце мережеве суспільство. Історик Ніл Ферґюсон переконує: мережі - не новий феномен нашого часу. Інтернет лише пришвидшив і підсилив їхню роль, ставши новим варіантом утілення громадських площ.&amp;lt_br&amp;gt_У цій книжці Ферґюсон аналізує роль мереж в історії людства, споконвічне протистояння між мережами та ієрархічними структурами, а також пропонує засвоїти уроки, які дає історія поширення мереж.&amp;lt_br&amp;gt_Ніл Ферґюсон — британський історик, журналіст, старший науковий співробітник Гарвардського і Стенфордського університетів. Автор 14 книжок, зокрема бестселерів «Цивілізація», «Еволюція грошей» (обидва видав «Наш формат» у 2017 році) та «Імперія», редактор у Bloomberg Television, оглядач Newsweek.</t>
  </si>
  <si>
    <t>The traditional description of historical processes presents the history of mankind as a hierarchical structure, the top of which is the rulers in high towers. According to this concept, changes occurred with the advent of technologies that put the network society first. Historian Neil Ferguson says that networks are not a new phenomenon of our time. The internet has only accelerated and strengthened their role, becoming a new option for implementing public spaces.&amp;lt_br&amp;gt_In this book, Ferguson analyzes the role of networks in human history, the eternal confrontation between networks and hierarchical structures, and offers to learn the lessons that the history of the spread of Networks provides.&amp;lt_br&amp;gt_Neil Ferguson is a British historian, journalist, and senior researcher at Harvard and Stanford universities. Author of 14 books, including the best-selling books &amp;quot_civilization&amp;quot_, &amp;quot_evolution of money&amp;quot_ (both published &amp;quot_our format&amp;quot_ in 2017) and &amp;quot_Empire&amp;quot_, editor of Bloomberg Television, columnist for Newsweek.</t>
  </si>
  <si>
    <t>Tradytsіĭnyĭ opys іstorychnykh protsesіv podaie іstorіiu liudstva iak іierarkhіchnu strukturu, vershyna iakoї - pravytelі u vysokykh vezhakh. Za tsіieiu kontseptsіieiu, zmіny vіdbulysia іz prykhodom tekhnolohіĭ, iakі postavyly na pershe mіstse merezheve suspіlʹstvo. Іstoryk Nіl Fergiuson perekonuie: merezhі - ne novyĭ Fenomen nashoho chasu. Іnternet lyshe pryshvydshyv і pіdsylyv їkhniu rolʹ, stavshy novym varіantom utіlennia hromadsʹkykh ploshch.&amp;lt_br&amp;gt_U tsіĭ knyzhtsі Fergiuson analіzuie rolʹ merezh v іstorії liudstva, spokonvіchne protystoiannia mіzh merezhamy ta іierarkhіchnymy strukturamy, a takozh proponuie zasvoїty uroky, iakі daie іstorіia poshyrennia merezh.&amp;lt_br&amp;gt_Nіl Fergiuson — brytansʹkyĭ іstoryk, zhurnalіst, starshyĭ naukovyĭ spіvrobіtnyk Harvardsʹkoho і StenFordsʹkoho unіversytetіv. Avtor 14 knyzhok, zokrema bestselerіv «TSyvіlіzatsіia», «Evoliutsіia hrosheĭ» (obydva vydav «Nash Format» u 2017 rotsі) ta «Іmperіia», redaktor u Bloomberg Television, ohliadach Newsweek.</t>
  </si>
  <si>
    <t>HTML:Прикладна література&amp;lt_br&amp;gt_Завдяки вмінню прогнозувати події можна уникнути помилок і досягти успіху в усіх сферах нашого життя. Однак мало кому до снаги передбачити, у що варто вкладати кошти, який новий продукт здатен завоювати ринок і яких змін чекати на політичній арені. Навіть провідні експерти часто радше здогадуються про певні речі, ніж аналізують можливості їхньої появи. Утім деякі фахівці здатні робити достовірні передбачення. Як їм це вдається і чи можна цього навчитися?</t>
  </si>
  <si>
    <t>HTML: Applied literature&amp;lt_br&amp;gt_Thanks to the ability to predict events, you can avoid mistakes and achieve success in all areas of our lives. However, few people are able to predict what is worth investing in, a new product is able to win the market and what changes to expect in the political arena. Even leading experts are often more likely to guess some things than analyze the possibility of their occurrence. However, some experts are able to make reliable predictions. How do they do it and can they learn?</t>
  </si>
  <si>
    <t>HTML:Prykladna lіteratura&amp;lt_br&amp;gt_Zavdiaky vmіnniu prohnozuvaty podії mozhna unyknuty pomylok і dosiahty uspіkhu v usіkh sFerakh nashoho zhyttia. Odnak malo komu do snahy peredbachyty, u shcho varto vkladaty koshty, iakyĭ novyĭ produkt zdaten zavoiuvaty rynok і iakykh zmіn chekaty na polіtychnіĭ arenі. Navіtʹ provіdnі eksperty chasto radshe zdohaduiutʹsia pro pevnі rechі, nіzh analіzuiutʹ mozhlyvostі їkhnʹoї poiavy. Utіm deiakі Fakhіvtsі zdatnі robyty dostovіrnі peredbachennia. IAk їm tse vdaietʹsia і chy mozhna tsʹoho navchytysia?</t>
  </si>
  <si>
    <t>Сучасні міста колонізували заможні й успішні люди, залишивши далеко позаду жителів сіл і містечок. Хаби, коворкінги і хайтек-інновації поглинули парки, магазини та кав’ярні. Розбудова міст і міських районів призвела до нестримного збільшення орендних плат і концентрації багатства. У цій книжці економіст і соціолог Річард Флорида розглядає кризу, що спричинила нинішній тип урбанізації.&amp;lt_br&amp;gt_Річард Флорида аналізує вплив сучасної урбанізації на економіку всього світу та пропонує варіанти, як подолати виклики сучасних міст.&amp;lt_br&amp;gt_Річард Флорида теоретик урбаністики, професор Торонтського університету. Штатний редактор Atlantic, New York Times, Wall Street Journal, Economist. Автор книжки «Homo creativus. Як новий клас завойовує світ» («Наш формат»). У 2005-му Esquire назвав Флориду «найкращим і найяскравішим», а 2006-го Businessweek відзначив його як «голос інновацій».</t>
  </si>
  <si>
    <t>Modern cities were colonized by wealthy and successful people, leaving far behind the inhabitants of villages and towns. Hubs, coworking spaces, and high-tech innovations have engulfed parks, shops, and coffee shops. The development of cities and urban areas has led to an unstoppable increase in rents and a concentration of wealth. In this book, economist and sociologist Richard Florida examines the crisis that caused the current type of urbanization.&amp;lt_br&amp;gt_Richard Florida analyzes the impact of modern urbanization on the economy around the world and offers options for how to overcome the challenges of modern cities.&amp;lt_br&amp;gt_Richard Florida is an urban theorist and professor at the University of Toronto. Full-time editor of the Atlantic, New York Times, Wall Street Journal, Economist. Author of the book &amp;quot_Homo creativus. How a new class is conquering the world&amp;quot_ (&amp;quot_our format&amp;quot_). In 2005, Esquire named Florida &amp;quot_the best and brightest&amp;quot_, and in 2006, Businessweek noted it as the &amp;quot_voice of innovation&amp;quot_.</t>
  </si>
  <si>
    <t>Suchasnі mіsta kolonіzuvaly zamozhnі ĭ uspіshnі liudy, zalyshyvshy daleko pozadu zhytelіv sіl і mіstechok. Khaby, kovorkіnhy і khaĭtek-іnnovatsії pohlynuly parky, mahazyny ta kav’iarnі. Rozbudova mіst і mіsʹkykh raĭonіv pryzvela do nestrymnoho zbіlʹshennia orendnykh plat і kontsentratsії bahatstva. U tsіĭ knyzhtsі ekonomіst і sotsіoloh Rіchard Floryda rozhliadaie kryzu, shcho sprychynyla nynіshnіĭ typ urbanіzatsії.&amp;lt_br&amp;gt_Rіchard Floryda analіzuie vplyv suchasnoї urbanіzatsії na ekonomіku vsʹoho svіtu ta proponuie varіanty, iak podolaty vyklyky suchasnykh mіst.&amp;lt_br&amp;gt_Rіchard Floryda teoretyk urbanіstyky, proFesor Torontsʹkoho unіversytetu. Shtatnyĭ redaktor Atlantic, New York Times, Wall Street Journal, Economist. Avtor knyzhky «Homo creativus. IAk novyĭ klas zavoĭovuie svіt» («Nash Format»). U 2005-mu Esquire nazvav Florydu «naĭkrashchym і naĭiaskravіshym», a 2006-ho Businessweek vіdznachyv ĭoho iak «holos іnnovatsіĭ».</t>
  </si>
  <si>
    <t>Фрітьоф, Капра</t>
  </si>
  <si>
    <t>Дао фізики. Дослідження паралелей між сучасною фізикою і східною філософією</t>
  </si>
  <si>
    <t>Завдяки 'Дао фізики' люди вперше усвідомили містичну природу субатомного світу. Впродовж наступних років було написано багато книг про зв'язки між квантовою теорією та ідеями буддизму, індуїзму й даосизму, але публікація Фрітьофа Капри стала фундаментом, на який спиралися інші автори, - і його мудрість витримала перевірку часом. Книгу перекладено більш як двадцятьма мовами, що є свідченням її універсальності й неминущої значущості.</t>
  </si>
  <si>
    <t>Non-fiction</t>
  </si>
  <si>
    <t>Fridtjof, Capra</t>
  </si>
  <si>
    <t>The Tao of physics. Exploring the parallels between modern physics and Eastern philosophy</t>
  </si>
  <si>
    <t>Thanks to the &amp;quot_Tao of physics&amp;quot_, people first realized the mystical nature of the subatomic world. Over the following years, many books were written about the connections between quantum theory and the ideas of Buddhism, Hinduism, and Taoism, but the publication of Fridtjof Capra became the foundation on which other authors relied - and his wisdom stood the test of time. The book has been translated into more than twenty languages, which is evidence of its universality and lasting significance.</t>
  </si>
  <si>
    <t>http://sentrumbookstore.com/upload/iblock/c2d/6l5awi1gnv2eee37nqjdcudrpylc87xj/9789669483942.jpg</t>
  </si>
  <si>
    <t>978-966-948-394-2</t>
  </si>
  <si>
    <t>Zavdiaky 'Dao Fіzyky' liudy vpershe usvіdomyly mіstychnu pryrodu subatomnoho svіtu. Vprodovzh nastupnykh rokіv bulo napysano bahato knyh pro zv'iazky mіzh kvantovoiu teorіieiu ta іdeiamy buddyzmu, іnduїzmu ĭ daosyzmu, ale publіkatsіia FrіtʹoFa Kapry stala Fundamentom, na iakyĭ spyralysia іnshі avtory, - і ĭoho mudrіstʹ vytrymala perevіrku chasom. Knyhu perekladeno bіlʹsh iak dvadtsiatʹma movamy, shcho ie svіdchenniam її unіversalʹnostі ĭ nemynushchoї znachushchostі.</t>
  </si>
  <si>
    <t>FrіtʹoF, Kapra</t>
  </si>
  <si>
    <t>Dao Fіzyky. Doslіdzhennia paraleleĭ mіzh suchasnoiu Fіzykoiu і skhіdnoiu FіlosoFіieiu</t>
  </si>
  <si>
    <t>Цзи, Сунь</t>
  </si>
  <si>
    <t>Мистецтво війни</t>
  </si>
  <si>
    <t>Українською «Мистецтво війни» Сунь-дзи тлумачиться вперше. Перекладач, історик філософії Сходу, переконаний, що філософськостратегічний твір давньокитайського воєначальника та викладені в ньому ідеї і поради стосуються не лише стратегії бою і завоювання, але й усієї діяльності людини, зокрема й бізнесу. В оформленні книжки використано оригінальні каліграфічні написи, надані Сергієм Лесняком. Партнер видання - Львівська бізнес-школа УКУ (LvBS).</t>
  </si>
  <si>
    <t>Ji, Sun</t>
  </si>
  <si>
    <t>The art of war</t>
  </si>
  <si>
    <t>In Ukrainian, Sun-Ji's &amp;quot_Art of war&amp;quot_ is interpreted for the first time. The translator, a historian of Eastern philosophy, is convinced that the philosophical and strategic work of the ancient Chinese military leader and the ideas and advice presented in it relate not only to the strategy of battle and conquest, but also to all human activities, including business. The design of the book uses original calligraphic inscriptions provided by Sergey Lesnyak. The publication's partner is the Lviv Business School of UCU (LvBS).</t>
  </si>
  <si>
    <t>http://sentrumbookstore.com/upload/iblock/135/9786176791454.jpg</t>
  </si>
  <si>
    <t>Ukraїnsʹkoiu «Mystetstvo vіĭny» Sunʹ-dzy tlumachytʹsia vpershe. Perekladach, іstoryk FіlosoFії Skhodu, perekonanyĭ, shcho FіlosoFsʹkostratehіchnyĭ tvіr davnʹokytaĭsʹkoho voienachalʹnyka ta vykladenі v nʹomu іdeї і porady stosuiutʹsia ne lyshe stratehії boiu і zavoiuvannia, ale ĭ usіieї dіialʹnostі liudyny, zokrema ĭ bіznesu. V oFormlennі knyzhky vykorystano oryhіnalʹnі kalіhraFіchnі napysy, nadanі Serhіiem Lesniakom. Partner vydannia - Lʹvіvsʹka bіznes-shkola UKU (LvBS).</t>
  </si>
  <si>
    <t>TSzy, Sunʹ</t>
  </si>
  <si>
    <t>Mystetstvo vіĭny</t>
  </si>
  <si>
    <t>Who makes us say yes when we really don't want to? Who plays with our feelings for their own benefit? These are salespeople, fundraisers, advertisers, and professionals in the psychology of compliance. People who can imperceptibly force us to buy an unnecessary T-shirt or connect an additional paid mobile service. But Robert Cialdini knows six of their secret principles. And now you can also make everyone play by your rules. Reciprocity, consistency, Social evidence, sympathy, Authority, deficits are six psychological principles that guide human behavior in the desired direction and give psychological tactics strength. Just six tactics — and a Million Reasons to say yes. The stunning results of Dr. Robert Cialdini's Research Program reveal patterns of influence on consciousness. What activates &amp;quot_ automatic impact — - the mechanism that makes us say a quick and thoughtless &amp;quot_yes&amp;quot_? How to overcome psychological resistance to get consent? Why can progress have &amp;quot_side effects&amp;quot_ and the like? The doctor convinces: if someone can force you to agree to his terms thanks to six principles, you can do the same to achieve your own goals.</t>
  </si>
  <si>
    <t>Смисл історії. Як розум і мораль зумовили велич Заходу</t>
  </si>
  <si>
    <t>ТЕМАТИКА&amp;lt_br&amp;gt_Історія, філософія, політологія, мораль, цінності.&amp;lt_br&amp;gt_ПРО КНИЖКУ 'СМИСЛ ІСТОРІЇ' БЕНА ШАПІРО&amp;lt_br&amp;gt_Дві опори тримають Західну цивілізацію: Афіни та Єрусалим. Грецька любов до пізнання світу, поєднавшись з біблійним одкровенням, дали нам права людини, процвітання, народження сучасної науки та культури. Утім, маючи найкращий рівень життя за всю історію, Захід втрачає ціннісні орієнтири.На думку Бена Шапіро, злет суб'єктивізму й релятивізму, що заперечують абсолютну істину (моральну чи наукову), повертає нас до язичництва та племінного ладу. Нам потрібно згадати, на чому ми збудували свій дім, щоб під впливом культурної амнезії не зруйнувати його основи.&amp;lt_br&amp;gt_Автор досліджує три тисячоліття Західної цивілізації і доводить: віра в розум та моральний закон завжди приносили найкращі плоди. А зерна філософської думки, що поривали зі спадком Афін та Єрусалиму, проростали у терор Французької революції, Голодомор та Голокост. Ми маємо вивчити ці уроки, інакше історія може вийти на новий виток трайбалізму і руйнування.&amp;lt_br&amp;gt_ДЛЯ КОГО ВИДАННЯ 'СМИСЛ ІСТОРІЇ'&amp;lt_br&amp;gt_Для тих, кого хвилює доля Західної цивілізації, сучасні цінності й сутність свободи. Для тих, хто звик сприймати не поверхово, а глибоко, готовий чути різні ідеї, навіть якщо не є їх симпатиком.&amp;lt_br&amp;gt_ЧОМУ ЦЯ КНИЖКА&amp;lt_br&amp;gt_Книжка показує, де опиниться сучасне суспільство, якщо й далі втрачатиме ціннісні орієнтири. Добра новина _ ми можемо запобігти руйнуванню, і Бен Шапіро описує, що в цьому допоможе.&amp;lt_br&amp;gt_ПРО АВТОРА&amp;lt_br&amp;gt_Бен Шапіро_ один з найвідоміших консервативних мислителів Заходу, автор бестселерів New York Times, випускник Гарвардської школи права. Працює головним редактором Daily Wire і веде Шоу Бена Шапіро _ найпопулярніший консервативний подкаст у США.&amp;lt_br&amp;gt_Інші книжки автора Бена Шапіро&amp;lt_br&amp;gt_&amp;lt_br&amp;gt_&amp;lt_a href='../products/yak-zrujnuvaty-ameryku-za-try-prosti-kroky-709423'&amp;gt_Як зруйнувати Америку за три прості кроки Бен Шапіро,Наш Формат, 2021 рік&amp;lt_/a&amp;gt_&amp;lt_br&amp;gt_&amp;lt_br&amp;gt_ВІДГУКИ ПРО КНИЖКУ БЕНА ШАПІРО 'СМИСЛ ІСТОРІЇ'&amp;lt_br&amp;gt_&amp;lt_br&amp;gt_Бен Шапіро знає силу свого голосу. Він бореться за те, у що вірить, за допомогою перевірених часом ідей. Книжка Смисл історії продумана і добре обґрунтована. Це саме те, чого критики Шапіро не хочуть, щоб ви почули.Ніккі Гейлі, колишній постійний представник Місії США при ООН&amp;lt_br&amp;gt_&amp;lt_br&amp;gt_ЦИТАТИ З ВИДАННЯ 'СМИСЛ ІСТОРІЇ'&amp;lt_br&amp;gt_Єрусалим і Афіни&amp;lt_br&amp;gt_&amp;lt_br&amp;gt_ Якщо ви вірите в те, що життя є чимось більшим за сукупність матеріальних насолод і уникнення страждань, то ви плід Єрусалима й Афін.&amp;lt_br&amp;gt_ Якщо вважаєте, що влада не має права втручатися в те, як ви реалізуєте вашу особисту волю, і що ви маєте моральний обовязок прагнути чеснот, то ви _ плід Єрусалима й Афін.&amp;lt_br&amp;gt_ Якщо переконані, що людська істота здатна вдосконалити світ через застосування свого розуму і має для цього високу мету, ви плід Єрусалима й Афін.&amp;lt_br&amp;gt_Цивілізації, що відкидали Єрусалим з Афінами, створюючи напругу між ними, розсипалися на порох. СРСР заперечував як юдейсько-християнські цінності, так і природне право з античної філософії, замінивши їх цінностями колективу і новим утопічним баченням соціальної справедливості _ відтак заморив голодом і замордував десятки мільйонів людей. Нацисти відштовхнули юдейсько-християнські цінності та античне природне право _ кидали дітей у газові камери.&amp;lt_br&amp;gt_&amp;lt_br&amp;gt_Що таке щастя?&amp;lt_br&amp;gt_&amp;lt_br&amp;gt_Щастя _ не бійка в багнюці на фестивалі Вудсток і не вдалий матч із гольфу після тяжкого робочого тижня. Щастя _ прагнення мети в нашо</t>
  </si>
  <si>
    <t>The meaning of history. How reason and morality predetermined the greatness of the West</t>
  </si>
  <si>
    <t>Subject&amp;lt_br&amp;gt_History, philosophy, political science, morality, values.&amp;lt_br&amp;gt_ABOUT THE BOOK &amp;quot_THE MEANING OF HISTORY&amp;quot_ BY BEN SHAPIRO&amp;lt_br&amp;gt_Two pillars support Western civilization: Athens and Jerusalem. The Greek love of knowing the world, combined with biblical revelation, gave us human rights, prosperity, and the birth of modern science and culture. However, having the best standard of living in history, the West is losing its value orientations.According to Ben Shapiro, the rise of subjectivism and relativism, which deny absolute truth (moral or scientific), brings us back to paganism and the tribal system. We need to remember what we built our home on, so that the influence of cultural amnesia does not destroy its foundations.&amp;lt_br&amp;gt_The author explores three millennia of Western civilization and proves that faith in Reason and moral law has always borne the best fruit. And the seeds of philosophical thought that broke with the heritage of Athens and Jerusalem grew into the terror of the French Revolution, the Holodomor and the Holocaust. We must learn these lessons, otherwise history may reach a new stage of tribalism and destruction.&amp;lt_br&amp;gt_WHO IS THE MEANING OF HISTORY PUBLICATION FOR?&amp;lt_br&amp;gt_For those who care about the fate of Western civilization, modern values and the essence of freedom. For those who are used to perceiving not superficially, but deeply, they are ready to hear different ideas, even if they are not sympathetic to them.&amp;lt_br&amp;gt_WHY THIS BOOK&amp;lt_br&amp;gt_The book shows where modern society will find itself if it continues to lose its value orientations. The good news is that we can prevent destruction, and Ben Shapiro describes what will help with that.&amp;lt_br&amp;gt_ABOUT THE AUTHOR&amp;lt_br&amp;gt_Ben Shapiro_ one of the most famous conservative thinkers in the West, a New York Times bestselling author, and a graduate of Harvard Law School. Works as editor-in-chief of The Daily Wire and hosts The Ben Shapiro Show _ the most popular conservative podcast in the United States.&amp;lt_br&amp;gt_Other books by Ben Shapiro&amp;lt_br&amp;gt_&amp;lt_br&amp;gt_&amp;lt_a href=&amp;quot_../products/yak-zrujnuvaty-ameryku-za-try-prosti-kroky-709423&amp;quot_&amp;gt_How To Destroy America in three simple steps Ben Shapiro,our format, 2021&amp;lt_/a&amp;gt_&amp;lt_br&amp;gt_&amp;lt_br&amp;gt_REVIEWS OF BEN SHAPIRO'S BOOK &amp;quot_THE MEANING OF HISTORY&amp;quot_&amp;lt_br&amp;gt_&amp;lt_br&amp;gt_Ben Shapiro knows the power of his voice. He fights for what he believes in with time-tested ideas. The book meaning of history is well thought out and well-founded. This is exactly what Shapiro's critics don't want you to hear.Nikki Haley, former Permanent Representative of the US mission to the United Nations&amp;lt_br&amp;gt_&amp;lt_br&amp;gt_QUOTES FROM THE PUBLICATION &amp;quot_THE MEANING OF HISTORY&amp;quot_&amp;lt_br&amp;gt_Jerusalem and Athens&amp;lt_br&amp;gt_&amp;lt_br&amp;gt_ If you believe that life is more than a collection of material pleasures and avoidance of suffering, then you are the fruit of Jerusalem and Athens.&amp;lt_br&amp;gt_ If you believe that the authorities have no right to interfere with the way you exercise your personal Will, and that you have a moral obligation to strive for virtues, then you are the fruit of Jerusalem and Athens.&amp;lt_br&amp;gt_ If you are convinced that a human being is able to improve the world through the use of his mind and has a high goal for this, you are the fruit of Jerusalem and Athens.&amp;lt_br&amp;gt_The civilizations that rejected Jerusalem and Athens, creating tension between them, crumbled to dust. The USSR denied both Jewish-Christian values and natural law from ancient philosophy, replacing them with collective values and a new utopian vision of social justice _ therefore, it starved and killed tens of millions of people. The Nazis rejected Jewish-Christian values and ancient natural law _ they threw children into gas chambers.&amp;lt_br&amp;gt_&amp;lt_br&amp;gt_What is happiness?&amp;lt_br&amp;gt_&amp;lt_br&amp;gt_Happiness _ not a fight in the mud at the Woodstock festival or a successful golf match after a hard work week. Happiness_ striving for a goal in our life</t>
  </si>
  <si>
    <t>http://sentrumbookstore.com/upload/iblock/69e/m728j9aiq7hdwawh1l0rdng0ae6p6c2r/9786177866861.jpg</t>
  </si>
  <si>
    <t>978-617-7866-86-1</t>
  </si>
  <si>
    <t>TEMATYKA&amp;lt_br&amp;gt_Іstorіia, FіlosoFіia, polіtolohіia, moralʹ, tsіnnostі.&amp;lt_br&amp;gt_PRO KNYZhKU 'SMYSL ІSTORІÏ' BENA ShAPІRO&amp;lt_br&amp;gt_Dvі opory trymaiutʹ Zakhіdnu tsyvіlіzatsіiu: AFіny ta IErusalym. Hretsʹka liubov do pіznannia svіtu, poiednavshysʹ z bіblіĭnym odkrovenniam, daly nam prava liudyny, protsvіtannia, narodzhennia suchasnoї nauky ta kulʹtury. Utіm, maiuchy naĭkrashchyĭ rіvenʹ zhyttia za vsiu іstorіiu, Zakhіd vtrachaie tsіnnіsnі orіientyry.Na dumku Bena Shapіro, zlet sub'iektyvіzmu ĭ reliatyvіzmu, shcho zaperechuiutʹ absoliutnu іstynu (moralʹnu chy naukovu), povertaie nas do iazychnytstva ta plemіnnoho ladu. Nam potrіbno zhadaty, na chomu my zbuduvaly svіĭ dіm, shchob pіd vplyvom kulʹturnoї amnezії ne zruĭnuvaty ĭoho osnovy.&amp;lt_br&amp;gt_Avtor doslіdzhuie try tysiacholіttia Zakhіdnoї tsyvіlіzatsії і dovodytʹ: vіra v rozum ta moralʹnyĭ zakon zavzhdy prynosyly naĭkrashchі plody. A zerna FіlosoFsʹkoї dumky, shcho poryvaly zі spadkom AFіn ta IErusalymu, prorostaly u teror Frantsuzʹkoї revoliutsії, Holodomor ta Holokost. My maiemo vyvchyty tsі uroky, іnakshe іstorіia mozhe vyĭty na novyĭ vytok traĭbalіzmu і ruĭnuvannia.&amp;lt_br&amp;gt_DLIA KOHO VYDANNIA 'SMYSL ІSTORІÏ'&amp;lt_br&amp;gt_Dlia tykh, koho khvyliuie dolia Zakhіdnoї tsyvіlіzatsії, suchasnі tsіnnostі ĭ sutnіstʹ svobody. Dlia tykh, khto zvyk spryĭmaty ne poverkhovo, a hlyboko, hotovyĭ chuty rіznі іdeї, navіtʹ iakshcho ne ie їkh sympatykom.&amp;lt_br&amp;gt_ChOMU TSIA KNYZhKA&amp;lt_br&amp;gt_Knyzhka pokazuie, de opynytʹsia suchasne suspіlʹstvo, iakshcho ĭ dalі vtrachatyme tsіnnіsnі orіientyry. Dobra novyna _ my mozhemo zapobіhty ruĭnuvanniu, і Ben Shapіro opysuie, shcho v tsʹomu dopomozhe.&amp;lt_br&amp;gt_PRO AVTORA&amp;lt_br&amp;gt_Ben Shapіro_ odyn z naĭvіdomіshykh konservatyvnykh myslytelіv Zakhodu, avtor bestselerіv New York Times, vypusknyk Harvardsʹkoї shkoly prava. Pratsiuie holovnym redaktorom Daily Wire і vede Shou Bena Shapіro _ naĭpopuliarnіshyĭ konservatyvnyĭ podkast u SShA.&amp;lt_br&amp;gt_Іnshі knyzhky avtora Bena Shapіro&amp;lt_br&amp;gt_&amp;lt_br&amp;gt_&amp;lt_a href='../products/yak-zrujnuvaty-ameryku-za-try-prosti-kroky-709423'&amp;gt_IAk zruĭnuvaty Ameryku za try prostі kroky Ben Shapіro,Nash Format, 2021 rіk&amp;lt_/a&amp;gt_&amp;lt_br&amp;gt_&amp;lt_br&amp;gt_VІDHUKY PRO KNYZhKU BENA ShAPІRO 'SMYSL ІSTORІÏ'&amp;lt_br&amp;gt_&amp;lt_br&amp;gt_Ben Shapіro znaie sylu svoho holosu. Vіn boretʹsia za te, u shcho vіrytʹ, za dopomohoiu perevіrenykh chasom іdeĭ. Knyzhka Smysl іstorії produmana і dobre obgruntovana. TSe same te, choho krytyky Shapіro ne khochutʹ, shchob vy pochuly.Nіkkі Heĭlі, kolyshnіĭ postіĭnyĭ predstavnyk Mіsії SShA pry OON&amp;lt_br&amp;gt_&amp;lt_br&amp;gt_TSYTATY Z VYDANNIA 'SMYSL ІSTORІÏ'&amp;lt_br&amp;gt_IErusalym і AFіny&amp;lt_br&amp;gt_&amp;lt_br&amp;gt_ IAkshcho vy vіryte v te, shcho zhyttia ie chymosʹ bіlʹshym za sukupnіstʹ materіalʹnykh nasolod і unyknennia strazhdanʹ, to vy plіd IErusalyma ĭ AFіn.&amp;lt_br&amp;gt_ IAkshcho vvazhaiete, shcho vlada ne maie prava vtruchatysia v te, iak vy realіzuiete vashu osobystu voliu, і shcho vy maiete moralʹnyĭ oboviazok prahnuty chesnot, to vy _ plіd IErusalyma ĭ AFіn.&amp;lt_br&amp;gt_ IAkshcho perekonanі, shcho liudsʹka іstota zdatna vdoskonalyty svіt cherez zastosuvannia svoho rozumu і maie dlia tsʹoho vysoku metu, vy plіd IErusalyma ĭ AFіn.&amp;lt_br&amp;gt_TSyvіlіzatsії, shcho vіdkydaly IErusalym z AFіnamy, stvoriuiuchy napruhu mіzh nymy, rozsypalysia na porokh. SRSR zaperechuvav iak iudeĭsʹko-khrystyiansʹkі tsіnnostі, tak і pryrodne pravo z antychnoї FіlosoFії, zamіnyvshy їkh tsіnnostiamy kolektyvu і novym utopіchnym bachenniam sotsіalʹnoї spravedlyvostі _ vіdtak zamoryv holodom і zamorduvav desiatky mіlʹĭonіv liudeĭ. Natsysty vіdshtovkhnuly iudeĭsʹko-khrystyiansʹkі tsіnnostі ta antychne pryrodne pravo _ kydaly dіteĭ u hazovі kamery.&amp;lt_br&amp;gt_&amp;lt_br&amp;gt_Shcho take shchastia?&amp;lt_br&amp;gt_&amp;lt_br&amp;gt_Shchastia _ ne bіĭka v bahniutsі na Festyvalі Vudstok і ne vdalyĭ match іz holʹFu pіslia tiazhkoho robochoho tyzhnia. Shchastia _ prahnennia mety v nasho</t>
  </si>
  <si>
    <t>Smysl іstorії. IAk rozum і moralʹ zumovyly velych Zakhodu</t>
  </si>
  <si>
    <t>Футурологи попереджають: штучний інтелект з’явиться вже у 2040–2050 роках. Та чи готовим до нього буде людство? Чи розіграється сценарій, не менш яскравий, як у блокбастерах: розумні машини повстануть проти людей і знищать їх? Професор Оксфорду Нік Бостром наголошує: тільки від нас залежить, до кращого чи гіршого призведе поява розумних машин.&amp;lt_br&amp;gt_Штучний інтелект може як спростити життя людства, зробити його кращим, так і стати загрозою для нашого виду. Щоб останнього не відбулося, варто створити суперінтелект, що розділятиме наші цінності. У цій справі всі козирі в руках людини: це ж вона створить машину, а не навпаки. Як використати цю перевагу правильно й уникнути можливих загроз, розповідає Нік Бостром. До його думок дослухаються світила нашого часу, у тому числі й Ілон Маск, який вважає цю книжку вартою прочитання.&amp;lt_br&amp;gt_Нік Бостром — шведський дослідник, професор Оксфорду, у межах якого очолює Інститут майбутнього людства, спікер конференції TED. Автор чотирьох книжок і понад 200 публікацій у періодиці.</t>
  </si>
  <si>
    <t>Futurologists warn that artificial intelligence will appear in 2040-2050. But will humanity be ready for it? Will a scenario play out that is no less vivid than in blockbusters: smart machines will rise up against people and destroy them? Oxford Professor Nick Bostrom emphasizes that it is up to us whether the advent of smart machines will lead to better or worse.&amp;lt_br&amp;gt_Artificial intelligence can both simplify the life of humanity, make it better, and become a threat to our species. To prevent the latter from happening, we should create a superintelligence that will share our values. In this case, all the Trumps are in the hands of a person: it is he who will create a car, and not vice versa. How to use this advantage correctly and avoid possible threats, says Nick Bostrom. His thoughts are listened to by the luminaries of our time, including Elon Musk, who considers this book worth reading.&amp;lt_br&amp;gt_Nick Bostrom is a Swedish researcher, Professor at Oxford, where he heads the Institute for the future of humanity, and speaker at the TED conference. Author of four books and more than 200 publications in periodicals.</t>
  </si>
  <si>
    <t>Futurolohy poperedzhaiutʹ: shtuchnyĭ іntelekt z’iavytʹsia vzhe u 2040–2050 rokakh. Ta chy hotovym do nʹoho bude liudstvo? Chy rozіhraietʹsia stsenarіĭ, ne mensh iaskravyĭ, iak u blokbasterakh: rozumnі mashyny povstanutʹ proty liudeĭ і znyshchatʹ їkh? ProFesor OksFordu Nіk Bostrom naholoshuie: tіlʹky vіd nas zalezhytʹ, do krashchoho chy hіrshoho pryzvede poiava rozumnykh mashyn.&amp;lt_br&amp;gt_Shtuchnyĭ іntelekt mozhe iak sprostyty zhyttia liudstva, zrobyty ĭoho krashchym, tak і staty zahrozoiu dlia nashoho vydu. Shchob ostannʹoho ne vіdbulosia, varto stvoryty superіntelekt, shcho rozdіliatyme nashі tsіnnostі. U tsіĭ spravі vsі kozyrі v rukakh liudyny: tse zh vona stvorytʹ mashynu, a ne navpaky. IAk vykorystaty tsiu perevahu pravylʹno ĭ unyknuty mozhlyvykh zahroz, rozpovіdaie Nіk Bostrom. Do ĭoho dumok doslukhaiutʹsia svіtyla nashoho chasu, u tomu chyslі ĭ Іlon Mask, iakyĭ vvazhaie tsiu knyzhku vartoiu prochytannia.&amp;lt_br&amp;gt_Nіk Bostrom — shvedsʹkyĭ doslіdnyk, proFesor OksFordu, u mezhakh iakoho ocholiuie Іnstytut maĭbutnʹoho liudstva, spіker konFerentsії TED. Avtor chotyrʹokh knyzhok і ponad 200 publіkatsіĭ u perіodytsі.</t>
  </si>
  <si>
    <t>Гокінґ, Стівен</t>
  </si>
  <si>
    <t>Теорія всього (нова обкл. )</t>
  </si>
  <si>
    <t>Все — це те, що нас оточує. Те, частиною чого ми є. Час та простір, небесні світила й галактичні провалля. Це — все. Та як воно з’явилося? Як все почалося? І чим все закінчиться? Неперевершений Стівен Гокінґ досліджує глибокі питання та знаходить іще глибші відповіді. Пошук первісних чорних дір та модель гарячого Великого вибуху, квантова гравітація і стріли часу, граничні умови Всесвіту й моделі Фрідмана. Книга розкриває уявлення про Всесвіт від постулату про те, що Земля має форму кулі, до теорії про розширення Всесвіту, заснованої на найсучасніших дослідженнях. Сім лекцій, що охоплюють широкий діапазон тем, — це справжній тріумф людського розуму. Гокінґ наблизився до таємниці самої суті творіння. І зміг зазирнути ще далі — до чорного позавимірного серця Всесвіту… Про автора Стівен Гокінґ — людина-легенда, науковець, відомий своїми дослідженнями в астрофізиці. Найбільшу популярність здобув завдяки дослідженню чорних дір і виникнення світу внаслідок Великого вибуху. Один із найгеніальніших фізиків від часів Ейнштейна і найвідоміших популяризаторів науки у світі. Автор бестселерів «Найкоротша історія часу» та «Великий замисел», володар численних нагород, премій, медалей.</t>
  </si>
  <si>
    <t>Фундація</t>
  </si>
  <si>
    <t>Hawking, Stephen</t>
  </si>
  <si>
    <t xml:space="preserve">Theory of everything (new OBL. ) </t>
  </si>
  <si>
    <t>Everything is what surrounds us. Time and space, celestial bodies and galactic abysses. That's all. But how did it come about? How did it all start? And how will it end? The unsurpassed Stephen Hawking explores deep questions and finds even deeper answers. The search for primitive black holes and the hot Big Bang model, quantum gravity and time Arrows, the boundary conditions of the universe, and the Friedman model. The book reveals ideas about the universe from the postulate that the Earth is shaped like a ball, to the theory of the expansion of the universe, based on the most modern research. Seven lectures covering a wide range of topics are a real triumph of the human mind. Hawking came closer to the mystery of the very essence of creation. And I was able to look even further — into the Black extra — dimensional heart of the universe.about the author Stephen Hawking is a man of legend, a scientist known for his research in astrophysics. He is best known for his research on black holes and the emergence of the world as a result of the Big Bang. One of the most brilliant physicists since Einstein and the most famous popularizers of Science in the world. Author of the bestsellers &amp;quot_The shortest history of time&amp;quot_ and &amp;quot_big plan&amp;quot_, winner of numerous awards, prizes, medals.</t>
  </si>
  <si>
    <t>http://sentrumbookstore.com/upload/iblock/6c6/ikpcnhui6ow2qyw3jt962rh9du9f5hd8/9786171298989.jpg</t>
  </si>
  <si>
    <t>978-617-12-9898-9</t>
  </si>
  <si>
    <t>Vse — tse te, shcho nas otochuie. Te, chastynoiu choho my ie. Chas ta prostіr, nebesnі svіtyla ĭ halaktychnі provallia. TSe — vse. Ta iak vono z’iavylosia? IAk vse pochalosia? І chym vse zakіnchytʹsia? Neperevershenyĭ Stіven Hokіng doslіdzhuie hlybokі pytannia ta znakhodytʹ іshche hlybshі vіdpovіdі. Poshuk pervіsnykh chornykh dіr ta modelʹ hariachoho Velykoho vybukhu, kvantova hravіtatsіia і strіly chasu, hranychnі umovy Vsesvіtu ĭ modelі Frіdmana. Knyha rozkryvaie uiavlennia pro Vsesvіt vіd postulatu pro te, shcho Zemlia maie Formu kulі, do teorії pro rozshyrennia Vsesvіtu, zasnovanoї na naĭsuchasnіshykh doslіdzhenniakh. Sіm lektsіĭ, shcho okhopliuiutʹ shyrokyĭ dіapazon tem, — tse spravzhnіĭ trіumF liudsʹkoho rozumu. Hokіng nablyzyvsia do taiemnytsі samoї sutі tvorіnnia. І zmіh zazyrnuty shche dalі — do chornoho pozavymіrnoho sertsia Vsesvіtu… Pro avtora Stіven Hokіng — liudyna-lehenda, naukovetsʹ, vіdomyĭ svoїmy doslіdzhenniamy v astroFіzytsі. Naĭbіlʹshu populiarnіstʹ zdobuv zavdiaky doslіdzhenniu chornykh dіr і vynyknennia svіtu vnaslіdok Velykoho vybukhu. Odyn іz naĭhenіalʹnіshykh Fіzykіv vіd chasіv Eĭnshteĭna і naĭvіdomіshykh populiaryzatorіv nauky u svіtі. Avtor bestselerіv «Naĭkorotsha іstorіia chasu» ta «Velykyĭ zamysel», volodar chyslennykh nahorod, premіĭ, medaleĭ.</t>
  </si>
  <si>
    <t>Hokіng, Stіven</t>
  </si>
  <si>
    <t xml:space="preserve">Teorіia vsʹoho (nova obkl. ) </t>
  </si>
  <si>
    <t>Автор цієї книжки розповідає, як біологічні процеси в мозку сприяють навчанню людини в різні періоди — від немовляти до дорослого. Він розписує, як за допомогою інтуїції діти «завантажують» свій мозок інформацією — і як це потім сприяє змінам в когнітивній функції мозку. Та ця книжка більше цікава тим, що показує, як така інформація про людський розвиток використовується у сфері розробки високих технологій, зокрема штучного інтелекту. Вчені намагаються повторити з роботом ті моделі розвитку, які властиві для людського мозку, але постійно стикаються з тим, що біологічні особливості виявляються більш розвиненими за технічні конструкти.&amp;lt_br&amp;gt_Людина насправді вчиться постійно. Попри травми й перешкоди. І якщо можна навчити навіть робота мислити більш зважено, то і будь-які людські когнітивні здібності можна удосконалити.</t>
  </si>
  <si>
    <t>The author of this book explains how biological processes in the brain contribute to human learning in different periods — from infants to adults. He describes how children use their intuition to&amp;quot_ load &amp;quot_ their brains with information — and how this then contributes to changes in cognitive function of the brain. But this book is more interesting because it shows how such information about human development is used in the development of high technologies, in particular artificial intelligence. Scientists are trying to repeat with the robot those models of development that are characteristic of the human brain, but they are constantly faced with the fact that biological features are more developed than technical constructs.&amp;lt_br&amp;gt_A person is actually learning all the time. Despite injuries and obstacles. And if you can teach even a robot to think more carefully, then any human cognitive abilities can be improved.</t>
  </si>
  <si>
    <t>Avtor tsіieї knyzhky rozpovіdaie, iak bіolohіchnі protsesy v mozku spryiaiutʹ navchanniu liudyny v rіznі perіody — vіd nemovliaty do dorosloho. Vіn rozpysuie, iak za dopomohoiu іntuїtsії dіty «zavantazhuiutʹ» svіĭ mozok іnFormatsіieiu — і iak tse potіm spryiaie zmіnam v kohnіtyvnіĭ Funktsії mozku. Ta tsia knyzhka bіlʹshe tsіkava tym, shcho pokazuie, iak taka іnFormatsіia pro liudsʹkyĭ rozvytok vykorystovuietʹsia u sFerі rozrobky vysokykh tekhnolohіĭ, zokrema shtuchnoho іntelektu. Vchenі namahaiutʹsia povtoryty z robotom tі modelі rozvytku, iakі vlastyvі dlia liudsʹkoho mozku, ale postіĭno stykaiutʹsia z tym, shcho bіolohіchnі osoblyvostі vyiavliaiutʹsia bіlʹsh rozvynenymy za tekhnіchnі konstrukty.&amp;lt_br&amp;gt_Liudyna naspravdі vchytʹsia postіĭno. Popry travmy ĭ pereshkody. І iakshcho mozhna navchyty navіtʹ robota myslyty bіlʹsh zvazheno, to і budʹ-iakі liudsʹkі kohnіtyvnі zdіbnostі mozhna udoskonalyty.</t>
  </si>
  <si>
    <t>Кастеллані, Алессандра</t>
  </si>
  <si>
    <t>Соціальна історія татуювань</t>
  </si>
  <si>
    <t>Колись татуювання не були ані популярними, ані прийнятними як форма модифікації тіла. Згідно з Книгою Буття, першою татуйованою людиною, а якщо точніше – першою поміченою людиною в історії був Каїн, голова проклятого роду. Серед характерних рис татуювання слід згадати те, що воно сприймалося осудним знаком, який часто асоціювався зі світом проституток та маргіналів. Заходу була незнайома широка практика малюнків на шкірі, і вперше татуювання потрапили до нашого світу через щоденники Джеймса Кука, який використав термін «тату» після повернення зі своєї першої подорожі до південних морів. Саме з дивовижних звітів мандрівників вісімнадцятого століття виникає екзотичне уявлення про далекі етноси, і татуювання в цьому контексті відіграють основну роль у визначенні іншості незнайомих народів.&amp;lt_br&amp;gt_&amp;lt_br&amp;gt_Завдяки «проклятій» аурі татуювання набуває неабиякої популярності у середині сімдесятих років минулого століття, коли на сцену виходять панки зі своїм баченням татуювання як форми протесту. На ту пору, позначену глибокою економічною кризою та високим рівнем безробіття серед молоді, панківська театралізація хиткості буття втілюється у татуюваннях і селфгармі, які підкреслюють дикунське та маргінальне становище. Починаючи з дев’яностих років, татуювання раптом перетворюються на поширений серед молоді, ба більше «нормалізований» знак, нанесення якого вже не викликає відторгнення чи остракізму. Тепер татуювання – частина моди, і знаки на шкірі сприймаються суб’єктивним проявом власного стиля. Чарівність протесту та модифікації тіла набувають наразі форм гібридного співіснування з квір-спільнотами, де перетинаються нові пошуки ідентичності та уявлення про себе.&amp;lt_br&amp;gt_&amp;lt_br&amp;gt_Алессандра Кастеллані аналізує витоки і сьогодення татуювань, запрошуючи нас до цікавої подорожі у часі та просторі: від Біблії до Лондону сімдесятих років, від нового світу, відкритого мандрівниками вісімнадцятого століття, до сучасних міст. Захоплююча, написана на нашій шкірі історія, з якою варто ознайомитися!</t>
  </si>
  <si>
    <t>Серія неформальна. Два кольори</t>
  </si>
  <si>
    <t>Ніка-Центр, Видавництво Анетти Антоненко</t>
  </si>
  <si>
    <t>Castellani, Alessandra</t>
  </si>
  <si>
    <t>Social history of tattoos</t>
  </si>
  <si>
    <t>Once Upon a time, tattoos were neither popular nor acceptable as a form of body modification. According to Genesis, the first tattooed person, or more precisely, the first person seen in history, was Cain, the head of a cursed family. Among the characteristic features of the tattoo should be mentioned that it was perceived as a sane sign, which was often associated with the world of prostitutes and marginals. West was unfamiliar with the widespread practice of drawing on skin, and tattoos first came to our world through the diaries of James Cook, who used the term &amp;quot_tattoo&amp;quot_ after returning from his first trip to the South Seas. It is from the amazing reports of eighteenth-century travelers that an exotic view of distant ethnic groups emerges, and tattoos in this context play a major role in determining the otherness of unfamiliar peoples.&amp;lt_br&amp;gt_&amp;lt_br&amp;gt_Thanks to the&amp;quot_ Cursed &amp;quot_ aura, tattooing became very popular in the mid-seventies of the last century, when punks came on stage with their vision of tattooing as a form of protest. At that time, marked by a deep economic crisis and high youth unemployment, the punk theatricalization of the shakiness of being is embodied in tattoos and selfgarmes that emphasize the savage and marginal situation. Since the nineties, tattoos suddenly turn into a common among young people, even more &amp;quot_normalized&amp;quot_ sign, the application of which no longer causes rejection or ostracism. Now tattoos are part of fashion, and signs on the skin are perceived as a subjective manifestation of their own style. The charm of protest and body modifications are now taking the form of hybrid coexistence with queer communities, where new searches for identity and self-image intersect.&amp;lt_br&amp;gt_&amp;lt_br&amp;gt_Alessandra Castellani analyzes the origins and present of tattoos, inviting us to an interesting journey through time and space: from the Bible to London in the Seventies, from the new world discovered by travelers of the eighteenth century, to modern cities. A fascinating story written on our skin, which is worth reading!</t>
  </si>
  <si>
    <t>http://sentrumbookstore.com/upload/iblock/84f/4y35k60hkjrolggtqwq0pl7mj0dl0ggs/9786177654727.jpg</t>
  </si>
  <si>
    <t>978-617-7654-72-7</t>
  </si>
  <si>
    <t>Kolysʹ tatuiuvannia ne buly anі populiarnymy, anі pryĭniatnymy iak Forma modyFіkatsії tіla. Zhіdno z Knyhoiu Buttia, pershoiu tatuĭovanoiu liudynoiu, a iakshcho tochnіshe – pershoiu pomіchenoiu liudynoiu v іstorії buv Kaїn, holova prokliatoho rodu. Sered kharakternykh rys tatuiuvannia slіd zhadaty te, shcho vono spryĭmalosia osudnym znakom, iakyĭ chasto asotsіiuvavsia zі svіtom prostytutok ta marhіnalіv. Zakhodu bula neznaĭoma shyroka praktyka maliunkіv na shkіrі, і vpershe tatuiuvannia potrapyly do nashoho svіtu cherez shchodennyky Dzheĭmsa Kuka, iakyĭ vykorystav termіn «tatu» pіslia povernennia zі svoieї pershoї podorozhі do pіvdennykh morіv. Same z dyvovyzhnykh zvіtіv mandrіvnykіv vіsіmnadtsiatoho stolіttia vynykaie ekzotychne uiavlennia pro dalekі etnosy, і tatuiuvannia v tsʹomu kontekstі vіdіhraiutʹ osnovnu rolʹ u vyznachennі іnshostі neznaĭomykh narodіv.&amp;lt_br&amp;gt_&amp;lt_br&amp;gt_Zavdiaky «prokliatіĭ» aurі tatuiuvannia nabuvaie neabyiakoї populiarnostі u seredynі sіmdesiatykh rokіv mynuloho stolіttia, koly na stsenu vykhodiatʹ panky zі svoїm bachenniam tatuiuvannia iak Formy protestu. Na tu poru, poznachenu hlybokoiu ekonomіchnoiu kryzoiu ta vysokym rіvnem bezrobіttia sered molodі, pankіvsʹka teatralіzatsіia khytkostі buttia vtіliuietʹsia u tatuiuvanniakh і selFharmі, iakі pіdkresliuiutʹ dykunsʹke ta marhіnalʹne stanovyshche. Pochynaiuchy z dev’ianostykh rokіv, tatuiuvannia raptom peretvoriuiutʹsia na poshyrenyĭ sered molodі, ba bіlʹshe «normalіzovanyĭ» znak, nanesennia iakoho vzhe ne vyklykaie vіdtorhnennia chy ostrakіzmu. Teper tatuiuvannia – chastyna mody, і znaky na shkіrі spryĭmaiutʹsia sub’iektyvnym proiavom vlasnoho stylia. Charіvnіstʹ protestu ta modyFіkatsії tіla nabuvaiutʹ narazі Form hіbrydnoho spіvіsnuvannia z kvіr-spіlʹnotamy, de peretynaiutʹsia novі poshuky іdentychnostі ta uiavlennia pro sebe.&amp;lt_br&amp;gt_&amp;lt_br&amp;gt_Alessandra Kastellanі analіzuie vytoky і sʹohodennia tatuiuvanʹ, zaproshuiuchy nas do tsіkavoї podorozhі u chasі ta prostorі: vіd Bіblії do Londonu sіmdesiatykh rokіv, vіd novoho svіtu, vіdkrytoho mandrіvnykamy vіsіmnadtsiatoho stolіttia, do suchasnykh mіst. Zakhopliuiucha, napysana na nashіĭ shkіrі іstorіia, z iakoiu varto oznaĭomytysia!</t>
  </si>
  <si>
    <t>Kastellanі, Alessandra</t>
  </si>
  <si>
    <t>Sotsіalʹna іstorіia tatuiuvanʹ</t>
  </si>
  <si>
    <t>Nika-Center, Anetta Antonenko Publishing House</t>
  </si>
  <si>
    <t>Nіka-TSentr, Vydavnytstvo Anetty Antonenko</t>
  </si>
  <si>
    <t>Корнвел, Бернард</t>
  </si>
  <si>
    <t>Блідий вершник. Саксонські хроніки. Книга 2</t>
  </si>
  <si>
    <t>Другий роман із циклу «Саксонські хроніки» й продовження пригод звитяжця Утреда Беббанбурзького. Не отримавши належного визнання за порятунок Альфредового Вессексу, він чаїть образу на правителя і змушений вести нудне життя пересічного громадянина. Одначе ворог не спить, і ось військо данське вдається до нової спроби знищити останнє англійське королівство, загрожуючи цього разу остаточно стерти з лиця землі саму ідею Англії.</t>
  </si>
  <si>
    <t>Саксонські хроніки</t>
  </si>
  <si>
    <t>Cornwell, Bernard</t>
  </si>
  <si>
    <t>The Pale Rider. The Saxon Chronicles. Book 2</t>
  </si>
  <si>
    <t>The second novel from the series &amp;quot_Saxon Chronicles&amp;quot_ and the continuation of the adventures of the victorious Uhtred of Bebbanburg. Not receiving proper recognition for saving Alfred Wessex, he has a grudge against the ruler and is forced to lead the boring life of an ordinary citizen. However, the enemy does not sleep, and now the Danish army resorts to a new attempt to destroy the last English kingdom, this time threatening to completely wipe out the very idea of England.</t>
  </si>
  <si>
    <t>http://sentrumbookstore.com/upload/iblock/326/pz8n9vx7u9gr108bhk0krc16jelw8q2j/9786170974143.jpg</t>
  </si>
  <si>
    <t>978-617-09-7414-3</t>
  </si>
  <si>
    <t>Druhyĭ roman іz tsyklu «Saksonsʹkі khronіky» ĭ prodovzhennia pryhod zvytiazhtsia Utreda Bebbanburzʹkoho. Ne otrymavshy nalezhnoho vyznannia za poriatunok AlʹFredovoho Vesseksu, vіn chaїtʹ obrazu na pravytelia і zmushenyĭ vesty nudne zhyttia peresіchnoho hromadianyna. Odnache voroh ne spytʹ, і osʹ vіĭsʹko dansʹke vdaietʹsia do novoї sproby znyshchyty ostannie anhlіĭsʹke korolіvstvo, zahrozhuiuchy tsʹoho razu ostatochno sterty z lytsia zemlі samu іdeiu Anhlії.</t>
  </si>
  <si>
    <t>Kornvel, Bernard</t>
  </si>
  <si>
    <t>Blіdyĭ vershnyk. Saksonsʹkі khronіky. Knyha 2</t>
  </si>
  <si>
    <t>Wounds</t>
  </si>
  <si>
    <t>Ranok</t>
  </si>
  <si>
    <t>Предмет, який падає на землю, трішки притягує до себе планету. У ліфті ви стрімко втрачаєте та набираєте кілограми. Коли лежите, ваш зріст більший. І чому ви досі цього не знали? Професор Волтер Левін, популяризатор фізики і талановитий викладач, не втомлюватиме вас теоріями та формулами, а проведе далі — у світ експерименту. З ним ви наново відкриєте закони Ньютона, ефект Доплера і рівняння Бернуллі та нарешті зрозумієте різницю між вагою і масою.&amp;lt_br&amp;gt_Вoлтep Лeвiн i Вoppeн Ґoльдштeйн cтaвлять зa мeту пoкaзaти людям кpacу тa вишукaнicть фiзики, a нe мaтeмaтичнi пoдpoбицi. Пepeд вaми poзкpиютьcя нeймoвipнi дивa фiзики, зaвдяки яким ми живeмo, aлe якиx зoвciм нe пoмiчaємo в пoбутi. Уce цe пpипpaвлeнo гумopoм, ocoбиcтими пepeживaннями тa нeймoвipними дocлiдaми.</t>
  </si>
  <si>
    <t>An object that falls to Earth attracts the planet a little. In the elevator, you quickly lose and gain pounds. When you lie down, your height is greater. And why didn't you know that until now? Professor Walter Levine, a popularizer of physics and a talented teacher, will not bore you with theories and formulas, but will guide you further into the world of experiment. With it, you will rediscover Newton's laws, the Doppler effect, and the Bernoulli equation, and finally understand the difference between weight and mass.&amp;lt_br&amp;gt_Walter Levine and Warren Goldstein aim to show people the beauty and sophistication of physics, not mathematical details. You will discover the incredible wonders of physics, thanks to which we live, but which we do not notice at all in everyday life. All this is seasoned with humor, personal experiences and incredible experiences.</t>
  </si>
  <si>
    <t>Predmet, iakyĭ padaie na zemliu, trіshky prytiahuie do sebe planetu. U lіFtі vy strіmko vtrachaiete ta nabyraiete kіlohramy. Koly lezhyte, vash zrіst bіlʹshyĭ. І chomu vy dosі tsʹoho ne znaly? ProFesor Volter Levіn, populiaryzator Fіzyky і talanovytyĭ vykladach, ne vtomliuvatyme vas teorіiamy ta Formulamy, a provede dalі — u svіt eksperymentu. Z nym vy nanovo vіdkryiete zakony Nʹiutona, eFekt Doplera і rіvniannia Bernullі ta nareshtі zrozumіiete rіznytsiu mіzh vahoiu і masoiu.&amp;lt_br&amp;gt_Voltep Levin i Voppen Golʹdshteĭn ctavliatʹ za metu pokazaty liudiam kpacu ta vyshukanictʹ Fizyky, a ne matematychni podpobytsi. Peped vamy pozkpyiutʹcia neĭmovipni dyva Fizyky, zavdiaky iakym my zhyvemo, ale iakyx zovcim ne pomichaiemo v pobuti. Uce tse ppyppavleno humopom, ocobyctymy pepezhyvanniamy ta neĭmovipnymy doclidamy.</t>
  </si>
  <si>
    <t>Усі ми хоча б раз замислювалися про кінець світу. Однак сьогодні наші уявлення про нього сформовані значною мірою кінематографом та художньою літературою.&amp;lt_br&amp;gt_У своїй книжці «Повний кінець» Кейті Мак, американська астрофізикиня, розповідає про 5 можливих сценаріїв кінця світу — не лише нашої планети, а й усього Всесвіту, — з наукової точки зору.&amp;lt_br&amp;gt_Ми знаємо, що у Всесвіту був початок. Після Великого вибуху він перейшов від стану надщільності до всеосяжного шару космосу із розпеченої плазми у формі куль — перших зірок та планет. На одній із таких планет за дивним збігом обставин зародилося життя...&amp;lt_br&amp;gt_Але там, де є початок, має бути і кінець. Мак стверджує: він може настати будь-коли, в будь-який день. Що це означатиме для нас і чи є нам сенс складати плани на наступні вихідні, якщо все може раптово скінчитися в один момент?&amp;lt_br&amp;gt_Авторці вдається з гумором та іронією піднести здавалося б важкий і незрозумілий матеріал з різних галузей знань — фізики, математики, космології та астрофізики популярно і зрозуміло.</t>
  </si>
  <si>
    <t>We've all thought about the end of the world at least once. However, today our ideas about it are largely shaped by cinema and fiction.&amp;lt_br&amp;gt_In her book&amp;quot_ The Full end&amp;quot_, Katie Mack, an American astrophysicist, talks about 5 possible scenarios for the end of the world — not only our planet, but the entire universe — from a scientific point of view.&amp;lt_br&amp;gt_We know that the universe had a beginning. After the Big Bang, it went from a state of Super — density to an all-encompassing layer of space made of incandescent plasma in the form of balls-the first stars and planets. On one of these planets, by a strange coincidence, life was born...&amp;lt_br&amp;gt_But where there is a beginning, there must be an end. Mac says it can come any time, any day. What will this mean for us and does it make sense for us to make plans for the next weekend if everything can suddenly end at one point?&amp;lt_br&amp;gt_The author manages to present with humor and irony seemingly difficult and incomprehensible material from various fields of knowledge — physics, mathematics, cosmology and Astrophysics in a popular and understandable way.</t>
  </si>
  <si>
    <t>Usі my khocha b raz zamysliuvalysia pro kіnetsʹ svіtu. Odnak sʹohodnі nashі uiavlennia pro nʹoho sFormovanі znachnoiu mіroiu kіnematohraFom ta khudozhnʹoiu lіteraturoiu.&amp;lt_br&amp;gt_U svoїĭ knyzhtsі «Povnyĭ kіnetsʹ» Keĭtі Mak, amerykansʹka astroFіzykynia, rozpovіdaie pro 5 mozhlyvykh stsenarіїv kіntsia svіtu — ne lyshe nashoї planety, a ĭ usʹoho Vsesvіtu, — z naukovoї tochky zoru.&amp;lt_br&amp;gt_My znaiemo, shcho u Vsesvіtu buv pochatok. Pіslia Velykoho vybukhu vіn pereĭshov vіd stanu nadshchіlʹnostі do vseosiazhnoho sharu kosmosu іz rozpechenoї plazmy u Formі kulʹ — pershykh zіrok ta planet. Na odnіĭ іz takykh planet za dyvnym zbіhom obstavyn zarodylosia zhyttia...&amp;lt_br&amp;gt_Ale tam, de ie pochatok, maie buty і kіnetsʹ. Mak stverdzhuie: vіn mozhe nastaty budʹ-koly, v budʹ-iakyĭ denʹ. Shcho tse oznachatyme dlia nas і chy ie nam sens skladaty plany na nastupnі vykhіdnі, iakshcho vse mozhe raptovo skіnchytysia v odyn moment?&amp;lt_br&amp;gt_Avtortsі vdaietʹsia z humorom ta іronіieiu pіdnesty zdavalosia b vazhkyĭ і nezrozumіlyĭ materіal z rіznykh haluzeĭ znanʹ — Fіzyky, matematyky, kosmolohії ta astroFіzyky populiarno і zrozumіlo.</t>
  </si>
  <si>
    <t>Even bad program code can work. However, if the code is not &amp;quot_clean&amp;quot_, it will always interfere with the development of the project and the development company, taking up significant resources for its support and &amp;quot_taming&amp;quot_. This book is dedicated to good programming. It's full of real-world code examples. After reading this book, you will learn a lot about codes. Moreover, you will learn to distinguish good code from bad. You will learn how to write good code and how to turn bad code into good.</t>
  </si>
  <si>
    <t>Написана відомими фахівцями з інформатики, ця книга розповідає про фундаментальні принципи науки про дані, яке значення вони мають сьогодні та як ними найкраще скористатися для покращення бізнесу. Ця книга допоможе зрозуміти технології, які використовуються для збирання масиву даних.&amp;lt_br&amp;gt_У цій книжці експерти Фостер Провост і Том Фоусетт пояснюють, як оцінити роль даних у вашому бізнесі, як їх трактувати й узагальнювати та якими принципами керуватися, щоб використати зібрану інформацію для розвитку вашого бізнесу.&amp;lt_br&amp;gt_Фостер Провост — професор Нью-Йоркської бізнес-школи Леонарда Стерна, де він викладає програму МВА з бізнес-аналітики та Data Science.&amp;lt_br&amp;gt_Том Фоусет — кандидат наук у галузі машинного навчання. Працював у таких компаніях, як GTE Laboratories, NYNEX/Verizon Labs і HP Labs.</t>
  </si>
  <si>
    <t>Written by renowned computer science experts, this book explores the fundamental principles of data science, what value they have today, and how best to use them to improve your business. This book will help you understand the technologies used to collect an array of data.&amp;lt_br&amp;gt_In this book, experts Foster Provost and Tom Fawcett explain how to evaluate the role of data in your business, how to interpret and generalize it, and what principles to follow to use the collected information to grow your business.&amp;lt_br&amp;gt_Foster Provost is a professor at New York's Leonard Stern Business School, where he teaches an MBA program in business intelligence and Data Science.&amp;lt_br&amp;gt_Tom Fawcett is a PhD candidate in machine learning. He has worked for companies such as GTE Laboratories, NYNEX/Verizon Labs, and HP Labs.</t>
  </si>
  <si>
    <t>Napysana vіdomymy Fakhіvtsiamy z іnFormatyky, tsia knyha rozpovіdaie pro Fundamentalʹnі pryntsypy nauky pro danі, iake znachennia vony maiutʹ sʹohodnі ta iak nymy naĭkrashche skorystatysia dlia pokrashchennia bіznesu. TSia knyha dopomozhe zrozumіty tekhnolohії, iakі vykorystovuiutʹsia dlia zbyrannia masyvu danykh.&amp;lt_br&amp;gt_U tsіĭ knyzhtsі eksperty Foster Provost і Tom Fousett poiasniuiutʹ, iak otsіnyty rolʹ danykh u vashomu bіznesі, iak їkh traktuvaty ĭ uzahalʹniuvaty ta iakymy pryntsypamy keruvatysia, shchob vykorystaty zіbranu іnFormatsіiu dlia rozvytku vashoho bіznesu.&amp;lt_br&amp;gt_Foster Provost — proFesor Nʹiu-Ĭorksʹkoї bіznes-shkoly Leonarda Sterna, de vіn vykladaie prohramu MVA z bіznes-analіtyky ta Data Science.&amp;lt_br&amp;gt_Tom Fouset — kandydat nauk u haluzі mashynnoho navchannia. Pratsiuvav u takykh kompanіiakh, iak GTE Laboratories, NYNEX/Verizon Labs і HP Labs.</t>
  </si>
  <si>
    <t>Комп’ютерні алгоритми глибоко проникли в усі сфери нашого життя. Вони створюють дивовижні музичні симфонії, аналізують юридичні документи, пишуть новини та керують автомобілями. Їхнє поширення одночасно лякає та... вселяє надію. Чи може комп’ютер передбачати потенційний музичний хіт? Чи замінять алгоритми поетів і режисерів? Чи зможуть узяти під контроль усю медичну галузь? І яку роль спроможні відігравати в політиці?&amp;lt_br&amp;gt_Журналіст Крістофер Стайнер починає свою мандрівку з Волл-стрит, де гіки-айтішники замінюють зграї «зубастих» брокерів, і сфера за сферою описує зміни, спричинені тотальною комп’ютеризацією.&amp;lt_br&amp;gt_Крістофер Стайнер — журналіст, дописувач до Forbes, Chicago Tribune, Wall Street Journal, Fast Company, MIT Technology Review, Discover Magazine та Skiing Magazine. Автор кількох книжок, серед яких «20 доларів за галон», що стала бестселером New York Times.</t>
  </si>
  <si>
    <t>Computer algorithms have penetrated deeply into all areas of our lives. They create amazing musical symphonies, analyze legal documents, write news, and drive cars. Their spread is both frightening and frightening... it's encouraging. Can a computer predict a potential music hit? Will algorithms replace poets and directors? Will they be able to take control of the entire medical industry? And what role can they play in politics?&amp;lt_br&amp;gt_Journalist Christopher Steiner begins his journey from Wall Street, where it geeks replace flocks of &amp;quot_toothy&amp;quot_ brokers, and sphere by sphere describes the changes caused by total computerization.&amp;lt_br&amp;gt_Christopher Steiner is a journalist and contributor to Forbes, The Chicago Tribune, The Wall Street Journal, Fast Company, MIT Technology Review, Discover Magazine, and Skiing Magazine. Author of several books, including &amp;quot_доларів 20 a gallon&amp;quot_, which became a New York Times bestseller.</t>
  </si>
  <si>
    <t>Komp’iuternі algoritmi gliboko pronikli v usі sferi nashogo zhittia. Voni stvoriuiutʹ divovizhnі muzichnі simfonії, analіzuiutʹ iuridichnі dokumenti, pishutʹ novini ta keruiutʹ avtomobіliami. Їkhnє poshirennia odnochasno liakaє ta... vseliaє nadіiu. Chi mozhe komp’iuter peredbachati potentsіĭniĭ muzichniĭ khіt? Chi zamіniatʹ algoritmi poetіv і rezhiserіv? Chi zmozhutʹ uziati pіd kontrolʹ usiu medichnu galuzʹ? І iaku rolʹ spromozhnі vіdіgravati v polіtitsі?&amp;lt_br&amp;gt_Zhurnalіst Krіstofer Staĭner pochinaє svoiu mandrіvku z Voll-strit, de gіki-aĭtіshniki zamіniuiutʹ zgraї «zubastikh» brokerіv, і sfera za sferoiu opisuє zmіni, sprichinenі totalʹnoiu komp’iuterizatsієiu.&amp;lt_br&amp;gt_Krіstofer Staĭner — zhurnalіst, dopisuvach do Forbes, Chicago Tribune, Wall Street Journal, Fast Company, MIT Technology Review, Discover Magazine ta Skiing Magazine. Avtor kіlʹkokh knizhok, sered iakikh «20 dolarіv za galon», shcho stala bestselerom New York Times.</t>
  </si>
  <si>
    <t>Сторр, Вілл</t>
  </si>
  <si>
    <t>Наука сторітелінгу. Чому історії впливають на нас і як ними впливати на інших</t>
  </si>
  <si>
    <t>ТЕМАТИКА&amp;lt_br&amp;gt_Письменництво, сторітелінг, література, історія, нейропсихологія, психолінгвістика, копірайтинг.&amp;lt_br&amp;gt_ПРО КНИЖКУ 'НАУКА СТОРІТЕЛІНГУ'&amp;lt_br&amp;gt_Такої книжки про сторітелінг ви ще не читали.&amp;lt_br&amp;gt_&amp;lt_br&amp;gt_Вона не про те, як написати вірусний текст. І не про те, як брати читача за живе.&amp;lt_br&amp;gt_Вона переплітає світову й особисту історії, письменницькі інструменти та сучасні дані про роботу мозку.&amp;lt_br&amp;gt_Вона вчить бачити історії в судових залах, на дитячих майданчиках, у сценаріях фільмів і сновидіннях. У кожній людині та ситуації, адже історії _ це ми.&amp;lt_br&amp;gt_Ви довідаєтеся, як стати оповідачами, яких хочеться слухати, і до яких прийомів вдавалися популярні письменники _ від Вільяма Шекспіра й Агати Крісті до Джона Толкіна і Джоан Ролінґ.&amp;lt_br&amp;gt_&amp;lt_br&amp;gt_Автор ділиться підказками, які знайшов у нейробіологів, біхевіористів, філософів, соціологів, аби ваші тексти точно потрапляли в ціль.&amp;lt_br&amp;gt_ДЛЯ КОГО ВИДАННЯ&amp;lt_br&amp;gt_Для всіх, хто цікавиться письменництвом, сторітелінгом, копірайтингом, мріє написати власну книжку чи хоче розповідати історії так, щоб його читали/слухали до кінця.&amp;lt_br&amp;gt_ЧОМУ ЦЯ КНИЖКА&amp;lt_br&amp;gt_Ця книжка глибша за ті посібники зі сторітелінгу, які ви бачили раніше. Ви навчитеся захопливо писати й утримувати увагу читача. Крім цього, дізнаєтеся про прийоми відомих письменників та роботу мозку _ своєрідного цеху зі створення історій.&amp;lt_br&amp;gt_ПРО ВІЛЛА СТОРРА&amp;lt_br&amp;gt_Вілл Сторр_ британський письменник і журналіст. Написав шість книжок. Працював редактором в Esquire та GQ Australia. Дописувач Guardian, Observer, New York Times, New Yorker і Times. Як журналіст висвітлював громадянську війну в Південному Судані, самогубства чоловіків, вбивства на ґрунті расової ненависті в Австралії тощо.&amp;lt_br&amp;gt_КНИЖКИ НА СХОЖУ ТЕМАТИКУ&amp;lt_br&amp;gt_&amp;lt_br&amp;gt_&amp;lt_a href='../products/storiteling-dlya-ochej-vuh-i-sertsya-709305'&amp;gt_Сторітелінг для очей вух і серця Марка Лівіна, Наш Формат, 2020 рік&amp;lt_/a&amp;gt__&amp;lt_br&amp;gt_&amp;lt_a href='../products/yak-pysaty-dobre.-klasychnyj-posibnyk-zi-stvorennya-nehudozhnih-tekstiv-709510'&amp;gt_Як писати добре. Класичний посібник зі створення нехудожніх текстів Вільяма Зінссера, Наш Формат, 2022 рік.&amp;lt_/a&amp;gt_&amp;lt_br&amp;gt_&amp;lt_br&amp;gt_ВІДГУКИ ПРО КНИГУ 'НАУКА СТОРІТЕЛІНГУ'&amp;lt_br&amp;gt_&amp;lt_br&amp;gt_Цю книжку обовязково має прочитати кожен, хто пише. Справді революційний погляд на те, як і навіщо розповідати історії.Крейґ Пірс, співавтор сценаріїв фільмів Ромео і Джульєтта, Великий Гетсбі&amp;lt_br&amp;gt_Мастрід для всіх, хто повязаний зі сторітелінгом. Матчастина, що показує, як саме читачі-глядачі сприймають і розуміють історії: у розрізі культури, психології і нейробіології. І все заради того, щоб створювати історії свідомо та конкретно, а не навмання.Стаська Падалка, копірайтерка, лекторка, власниця кадрового дому для копірайтерів Копірська&amp;lt_br&amp;gt_Якщо ви сприймаєте красне письменство як своєрідну магію, ця книжка опустить вас на грішну землю. Автор демонструє, що історії можна планувати, передбачаючи їхній вплив на читача, й виводить певні закономірності з наочними прикладами. Маленький бонус: ви по-новому подивитеся на деякі улюблені твори і зрозумієте, чим і як вони вас колись зачепили.Отар Довженко, експерт громадської організації Детектор медіа&amp;lt_br&amp;gt_&amp;lt_br&amp;gt_ЦИТАТИ З КНИЖКИ 'НАУКА СТОРІТЕЛІНГУ'&amp;lt_br&amp;gt_Про котиків і порядок слів у реченні&amp;lt_br&amp;gt_&amp;lt_br&amp;gt_Надзвичайно важливо те, в якому порядку автор розставляє слова у реченні. Можливо, тому перехідна конструкція на кшталт Джейн дала кошеня татові зчитується краще, ніж неперехідна Джейн дала татові кошеня. Ми уявляємо спершу Джейн, тоді _ кошеня, а тоді аж _ тата, і цей порядок відповідає порядку речей у реальному світі. Ми проживаємо події в правильній послідовності. По суті, автори створюють нейронні фільми в головах читачів та мають поважати дійсний порядок речей і подій&amp;lt_br&amp;gt_З тих самих причин активний стан у реченні Кіт випив молоко дієвіший, аніж пасивний стан Молоко випите котом. Якби ми були свідками події в реальному житті, нашу увагу б привернула подія, а не її наслідок. Ми б дивилися на кота, який прямує до мисочки плямкати молоком, а не на мисочку _ в очікуванні, що от-от щось має статися. Активний стан спонукає читача проживати подію так, як він її прожив би у реальному житті.&amp;lt_br&amp;gt_&amp;lt_br&amp;gt_Історії допомагали людству вижити&amp;lt_br&amp;gt_&amp;lt_br&amp;gt_Саме історії роблять нас людьми. Нещодавні дослідження свідчать, що в камяну добу, коли ми ще жили у племінних групах, то послуговувалися мовою для обміну соціальною інформацією і це посприяло стрімкому розвитку мовлення.&amp;lt_br&amp;gt_Інакше кажучи, ми пліткували всмак. Розповідали оповідки про правильні та хибні вчинки, карали негідну поведінку, хвалили за послух, налагоджували співпрацю одноплемінників і тримали руку на пульсі життя племені. Історії про героїв і поганців, про радість чи гнів, які вони в нас збурюють, _ знакові для виживання людського племені. Ми запрограмовані так, щоб насолоджуватись історіями.</t>
  </si>
  <si>
    <t>Storr, Will</t>
  </si>
  <si>
    <t>The science of storytelling. Why stories affect us and how they affect others</t>
  </si>
  <si>
    <t>Subject&amp;lt_br&amp;gt_Writing, storytelling, literature, history, neuropsychology, Psycholinguistics, copywriting.&amp;lt_br&amp;gt_ABOUT THE BOOK &amp;quot_SCIENCE OF STORYTELLING&amp;quot_&amp;lt_br&amp;gt_You haven't read such a book about storytelling yet.&amp;lt_br&amp;gt_&amp;lt_br&amp;gt_It's not about writing a viral text, and it's not about taking the reader to the quick. &amp;lt_br&amp;gt_It intertwines world and personal stories, writing tools, and up-to-date brain data.&amp;lt_br&amp;gt_It teaches you to see stories in courtrooms, playgrounds, movie scripts, and dreams. In every person and situation, because stories _ this is us.&amp;lt_br&amp;gt_You will learn how to become the storytellers you want to listen to, and what techniques popular writers have used _ from William Shakespeare and Agatha Christie to John Tolkien and J. K. Rowling.&amp;lt_br&amp;gt_&amp;lt_br&amp;gt_The author shares tips that he found from neuroscientists, behaviorists, philosophers, and sociologists so that your texts accurately hit the target.&amp;lt_br&amp;gt_FOR WHOM THE PUBLICATION IS INTENDED&amp;lt_br&amp;gt_For everyone who is interested in writing, storytelling, copywriting, wants to write their own book, or wants to tell stories so that they are read/listened to to the end.&amp;lt_br&amp;gt_WHY THIS BOOK&amp;lt_br&amp;gt_This book is deeper than the storytelling guides you've seen before. You will learn to write fascinatingly and hold the reader's attention. In addition, you will learn about the techniques of famous writers and the work of the brain _ a kind of workshop for creating stories.&amp;lt_br&amp;gt_ABOUT VILLA STORRA&amp;lt_br&amp;gt_Will Storr_ British writer and journalist. He wrote six books. He worked as an editor at Esquire and GQ Australia. Contributor to The Guardian, Observer, New York Times, New Yorker, and Times. As a journalist, he covered the Civil War in South Sudan, male suicides, racial hatred murders in Australia, and so on.&amp;lt_br&amp;gt_BOOKS ON SIMILAR TOPICS&amp;lt_br&amp;gt_&amp;lt_br&amp;gt_&amp;lt_a href=&amp;quot_../products/storiteling-dlya-ochej-vuh-i-sertsya-709305&amp;quot_&amp;gt_Storytelling for eyes ears and hearts by Mark livin, our format, 2020&amp;lt_/a&amp;gt__&amp;lt_br&amp;gt_&amp;lt_a href=&amp;quot_../products/yak-pysaty-dobre.-klasychnyj-posibnyk-zi-stvorennya-nehudozhnih-tekstiv-709510&amp;quot_&amp;gt_How to write well. William Zinsser's Classic Guide to creating nonfiction texts, our format, 2022.&amp;lt_/a&amp;gt_&amp;lt_br&amp;gt_&amp;lt_br&amp;gt_REVIEWS OF THE BOOK &amp;quot_THE SCIENCE OF STORYTELLING&amp;quot_&amp;lt_br&amp;gt_&amp;lt_br&amp;gt_This book must be read by everyone who writes. A truly revolutionary look at how and why to tell stories.Craig Pierce, co-author of the screenplays for Romeo And Juliet, The Great Gatsby&amp;lt_br&amp;gt_Mastrid is for everyone who is connected with storytelling. A match that shows exactly how readers-viewers perceive and understand stories: in the context of culture, psychology, and neuroscience. And all in order to create stories consciously and concretely, and not at random.Staska crafts, copywriter, lecturer, owner of a personnel house for copywriters in Kopirsk&amp;lt_br&amp;gt_If you perceive red writing as a kind of magic, this book will lower you to a sinful land. The author demonstrates that stories can be planned, anticipating their impact on the reader, and deduces certain patterns with illustrative examples. A small bonus: you will take a fresh look at some of your favorite works and understand what and how they once hooked you.Otar Dovzhenko, expert of the public organization detector media&amp;lt_br&amp;gt_&amp;lt_br&amp;gt_QUOTES FROM THE BOOK &amp;quot_THE SCIENCE OF STORYTELLING&amp;quot_&amp;lt_br&amp;gt_About seals and word order in a sentence&amp;lt_br&amp;gt_&amp;lt_br&amp;gt_It is extremely important in what order the author places the words in the sentence. Maybe that's why a transitional construction like Jane gave the kitten to Dad reads better than an intransitive Jane gave the kitten to dad. We imagine First Jane, then_ kitten , and then even_ dad, and this order corresponds to the order of things in the real world. We live events in the correct sequence. In essence, authors create neural films in readers ' minds and must respect the actual order of things and events&amp;lt_br&amp;gt_For the same reasons, the active state in the sentence The Cat drank milk is more effective than the passive state milk drunk by the cat. If we were to witness an event in real life, our attention would be drawn to the event, not its consequence. We would look at a cat heading for a bowl to slurp milk, not a bowl _ waiting for something to happen. The active state encourages the reader to live the event as he would have lived it in real life.&amp;lt_br&amp;gt_&amp;lt_br&amp;gt_Stories helped humanity survive&amp;lt_br&amp;gt_&amp;lt_br&amp;gt_It's stories that make us human. Recent studies show that in the Stone Age, when we still lived in tribal groups, we used the language to exchange social information and this contributed to the rapid development of speech.&amp;lt_br&amp;gt_In other words, we gossiped to our heart's content. They told stories about right and wrong actions, punished unworthy behavior, praised obedience, established cooperation between their fellow tribesmen and kept their finger on the pulse of tribal life. Stories about heroes and pagans, about the joy or anger that they excite in US, are significant for the survival of the human tribe. We are programmed to enjoy stories.</t>
  </si>
  <si>
    <t>http://sentrumbookstore.com/upload/iblock/80d/q0wn14byu0zwpk37lhx0o0te56s7yh9k/9786177973736.jpg</t>
  </si>
  <si>
    <t>978-617-7973-73-6</t>
  </si>
  <si>
    <t>TEMATYKA&amp;lt_br&amp;gt_Pysʹmennytstvo, storіtelіnh, lіteratura, іstorіia, neĭropsykholohіia, psykholіnhvіstyka, kopіraĭtynh.&amp;lt_br&amp;gt_PRO KNYZhKU 'NAUKA STORІTELІNHU'&amp;lt_br&amp;gt_Takoї knyzhky pro storіtelіnh vy shche ne chytaly.&amp;lt_br&amp;gt_&amp;lt_br&amp;gt_Vona ne pro te, iak napysaty vіrusnyĭ tekst. І ne pro te, iak braty chytacha za zhyve.&amp;lt_br&amp;gt_Vona pereplіtaie svіtovu ĭ osobystu іstorії, pysʹmennytsʹkі іnstrumenty ta suchasnі danі pro robotu mozku.&amp;lt_br&amp;gt_Vona vchytʹ bachyty іstorії v sudovykh zalakh, na dytiachykh maĭdanchykakh, u stsenarіiakh Fіlʹmіv і snovydіnniakh. U kozhnіĭ liudynі ta sytuatsії, adzhe іstorії _ tse my.&amp;lt_br&amp;gt_Vy dovіdaietesia, iak staty opovіdachamy, iakykh khochetʹsia slukhaty, і do iakykh pryĭomіv vdavalysia populiarnі pysʹmennyky _ vіd Vіlʹiama Shekspіra ĭ Ahaty Krіstі do Dzhona Tolkіna і Dzhoan Rolіng.&amp;lt_br&amp;gt_&amp;lt_br&amp;gt_Avtor dіlytʹsia pіdkazkamy, iakі znaĭshov u neĭrobіolohіv, bіkhevіorystіv, FіlosoFіv, sotsіolohіv, aby vashі teksty tochno potraplialy v tsіlʹ.&amp;lt_br&amp;gt_DLIA KOHO VYDANNIA&amp;lt_br&amp;gt_Dlia vsіkh, khto tsіkavytʹsia pysʹmennytstvom, storіtelіnhom, kopіraĭtynhom, mrіie napysaty vlasnu knyzhku chy khoche rozpovіdaty іstorії tak, shchob ĭoho chytaly/slukhaly do kіntsia.&amp;lt_br&amp;gt_ChOMU TSIA KNYZhKA&amp;lt_br&amp;gt_TSia knyzhka hlybsha za tі posіbnyky zі storіtelіnhu, iakі vy bachyly ranіshe. Vy navchytesia zakhoplyvo pysaty ĭ utrymuvaty uvahu chytacha. Krіm tsʹoho, dіznaietesia pro pryĭomy vіdomykh pysʹmennykіv ta robotu mozku _ svoierіdnoho tsekhu zі stvorennia іstorіĭ.&amp;lt_br&amp;gt_PRO VІLLA STORRA&amp;lt_br&amp;gt_Vіll Storr_ brytansʹkyĭ pysʹmennyk і zhurnalіst. Napysav shіstʹ knyzhok. Pratsiuvav redaktorom v Esquire ta GQ Australia. Dopysuvach Guardian, Observer, New York Times, New Yorker і Times. IAk zhurnalіst vysvіtliuvav hromadiansʹku vіĭnu v Pіvdennomu Sudanі, samohubstva cholovіkіv, vbyvstva na gruntі rasovoї nenavystі v Avstralії toshcho.&amp;lt_br&amp;gt_KNYZhKY NA SKhOZhU TEMATYKU&amp;lt_br&amp;gt_&amp;lt_br&amp;gt_&amp;lt_a href='../products/storiteling-dlya-ochej-vuh-i-sertsya-709305'&amp;gt_Storіtelіnh dlia ocheĭ vukh і sertsia Marka Lіvіna, Nash Format, 2020 rіk&amp;lt_/a&amp;gt__&amp;lt_br&amp;gt_&amp;lt_a href='../products/yak-pysaty-dobre.-klasychnyj-posibnyk-zi-stvorennya-nehudozhnih-tekstiv-709510'&amp;gt_IAk pysaty dobre. Klasychnyĭ posіbnyk zі stvorennia nekhudozhnіkh tekstіv Vіlʹiama Zіnssera, Nash Format, 2022 rіk.&amp;lt_/a&amp;gt_&amp;lt_br&amp;gt_&amp;lt_br&amp;gt_VІDHUKY PRO KNYHU 'NAUKA STORІTELІNHU'&amp;lt_br&amp;gt_&amp;lt_br&amp;gt_TSiu knyzhku oboviazkovo maie prochytaty kozhen, khto pyshe. Spravdі revoliutsіĭnyĭ pohliad na te, iak і navіshcho rozpovіdaty іstorії.Kreĭg Pіrs, spіvavtor stsenarіїv Fіlʹmіv Romeo і Dzhulʹietta, Velykyĭ Hetsbі&amp;lt_br&amp;gt_Mastrіd dlia vsіkh, khto poviazanyĭ zі storіtelіnhom. Matchastyna, shcho pokazuie, iak same chytachі-hliadachі spryĭmaiutʹ і rozumіiutʹ іstorії: u rozrіzі kulʹtury, psykholohії і neĭrobіolohії. І vse zarady toho, shchob stvoriuvaty іstorії svіdomo ta konkretno, a ne navmannia.Stasʹka Padalka, kopіraĭterka, lektorka, vlasnytsia kadrovoho domu dlia kopіraĭterіv Kopіrsʹka&amp;lt_br&amp;gt_IAkshcho vy spryĭmaiete krasne pysʹmenstvo iak svoierіdnu mahіiu, tsia knyzhka opustytʹ vas na hrіshnu zemliu. Avtor demonstruie, shcho іstorії mozhna planuvaty, peredbachaiuchy їkhnіĭ vplyv na chytacha, ĭ vyvodytʹ pevnі zakonomіrnostі z naochnymy prykladamy. Malenʹkyĭ bonus: vy po-novomu podyvytesia na deiakі uliublenі tvory і zrozumіiete, chym і iak vony vas kolysʹ zachepyly.Otar Dovzhenko, ekspert hromadsʹkoї orhanіzatsії Detektor medіa&amp;lt_br&amp;gt_&amp;lt_br&amp;gt_TSYTATY Z KNYZhKY 'NAUKA STORІTELІNHU'&amp;lt_br&amp;gt_Pro kotykіv і poriadok slіv u rechennі&amp;lt_br&amp;gt_&amp;lt_br&amp;gt_Nadzvychaĭno vazhlyvo te, v iakomu poriadku avtor rozstavliaie slova u rechennі. Mozhlyvo, tomu perekhіdna konstruktsіia na kshtalt Dzheĭn dala koshenia tatovі zchytuietʹsia krashche, nіzh neperekhіdna Dzheĭn dala tatovі koshenia. My uiavliaiemo spershu Dzheĭn, todі _ koshenia, a todі azh _ tata, і tseĭ poriadok vіdpovіdaie poriadku recheĭ u realʹnomu svіtі. My prozhyvaiemo podії v pravylʹnіĭ poslіdovnostі. Po sutі, avtory stvoriuiutʹ neĭronnі Fіlʹmy v holovakh chytachіv ta maiutʹ povazhaty dіĭsnyĭ poriadok recheĭ і podіĭ&amp;lt_br&amp;gt_Z tykh samykh prychyn aktyvnyĭ stan u rechennі Kіt vypyv moloko dіievіshyĭ, anіzh pasyvnyĭ stan Moloko vypyte kotom. IAkby my buly svіdkamy podії v realʹnomu zhyttі, nashu uvahu b pryvernula podіia, a ne її naslіdok. My b dyvylysia na kota, iakyĭ priamuie do mysochky pliamkaty molokom, a ne na mysochku _ v ochіkuvannі, shcho ot-ot shchosʹ maie statysia. Aktyvnyĭ stan sponukaie chytacha prozhyvaty podіiu tak, iak vіn її prozhyv by u realʹnomu zhyttі.&amp;lt_br&amp;gt_&amp;lt_br&amp;gt_Іstorії dopomahaly liudstvu vyzhyty&amp;lt_br&amp;gt_&amp;lt_br&amp;gt_Same іstorії robliatʹ nas liudʹmy. Neshchodavnі doslіdzhennia svіdchatʹ, shcho v kamianu dobu, koly my shche zhyly u plemіnnykh hrupakh, to posluhovuvalysia movoiu dlia obmіnu sotsіalʹnoiu іnFormatsіieiu і tse pospryialo strіmkomu rozvytku movlennia.&amp;lt_br&amp;gt_Іnakshe kazhuchy, my plіtkuvaly vsmak. Rozpovіdaly opovіdky pro pravylʹnі ta khybnі vchynky, karaly nehіdnu povedіnku, khvalyly za poslukh, nalahodzhuvaly spіvpratsiu odnoplemіnnykіv і trymaly ruku na pulʹsі zhyttia plemenі. Іstorії pro heroїv і pohantsіv, pro radіstʹ chy hnіv, iakі vony v nas zburiuiutʹ, _ znakovі dlia vyzhyvannia liudsʹkoho plemenі. My zaprohramovanі tak, shchob nasolodzhuvatysʹ іstorіiamy.</t>
  </si>
  <si>
    <t>Storr, Vіll</t>
  </si>
  <si>
    <t>Nauka storіtelіnhu. Chomu іstorії vplyvaiutʹ na nas і iak nymy vplyvaty na іnshykh</t>
  </si>
  <si>
    <t>Combat technique. Volume 2, Part 1. battle in the village and forest.</t>
  </si>
  <si>
    <t>A fundamental Swiss textbook on the basics of combined-arms combat from the author of &amp;quot_total resistance&amp;quot_. It describes in detail and easily the types of equipment of Modern Combat and command of military units, intelligence and counter-sabotage work, features of the use of weapons, the construction of fortifications and engineering barriers, the rules for organizing the March and quartering, the supply of troops, sanitary service, military training, etc. The professional but passionate text of a military specialist and Patriot has a powerful motivational potential, and supplemented with drawings, diagrams and tables, it can be easily learned. It is intended for officers, sergeants, privates of the Armed Forces of Ukraine, as well as anyone who wants to properly prepare for the defense of their country from enemy aggression and increase their chances of survival in battle. This part reveals the basics of conducting combat operations in a locality and forest, as well as the features of the struggle for fortifications.</t>
  </si>
  <si>
    <t>Tekhnіka boiu. Tom 2, chastina 1. Bіĭ u naselenomu punktі ta lіsі.</t>
  </si>
  <si>
    <t>Combat technique. Volume 2, Part 2. fighting in the mountains.</t>
  </si>
  <si>
    <t>A fundamental Swiss textbook on the basics of combined-arms combat from the author of &amp;quot_total resistance&amp;quot_. It describes in detail and easily the techniques of Modern Combat and command of military units, reconnaissance and sabotage work, features of the use of weapons, the construction of fortifications and engineering barriers, the rules for organizing marches and quartering, the supply of troops, sanitary service, military training, and so on. The professional but passionate text of a military specialist and Patriot carries a powerful motivational potential, and supplemented with drawings, diagrams and tables can be easily learned. It is intended for officers, sergeants, privates of the Armed Forces of Ukraine, as well as anyone who wants to properly prepare for the defense of their country from enemy aggression and increase their chances of survival in battle. This part reveals the basics of conducting combat operations in the mountains, as well as the principles of counter-sabotage warfare.</t>
  </si>
  <si>
    <t>Tekhnіka boiu. Tom 2, chastyna 2. Borotʹba u horakh.</t>
  </si>
  <si>
    <t>Історія науки — це історія безперервних революцій, які щоразу відкривають нам очі на довколишній світ. Чи зародилося б розумне життя, якби не вимерли динозаври? Чи існують інші виміри? Із чого складається 95% Всесвіту? Ви не знайдете в цій книжці точних відповідей на ці запитання. Навіть більше — ви не знайдете їх ніде. Але те, що ми досі не знаємо багатьох фундаментальних істин, означає, що попереду нас чекають неймовірні відкриття.&amp;lt_br&amp;gt_Ця дотепна книжка проведе крізь ще не розкриті таємниці фізики, космології та астрономії. Вона покаже, як мало ми знаємо про наш Всесвіт, і водночас допоможе трохи краще зрозуміти, як усе влаштовано.&amp;lt_br&amp;gt_Хорхе Чем — популяризатор науки, доктор робототехніки у Стенфордському університеті. Творець популярних онлайн-коміксів, відомих як PHD Comics.&amp;lt_br&amp;gt_Деніел Вайтсон — професор експериментальної фізики в Каліфорнійському університеті, член Американського фізичного товариства. Він проводить дослідження за допомогою Великого адронного колайдера в ЦЕРНі.&amp;lt_br&amp;gt_Історія науки — це історія безперервних революцій, які щоразу відкривають нам очі на довколишній світ. Чи зародилося б розумне життя, якби не вимерли динозаври? Чи існують інші виміри? Із чого складається 95% Всесвіту? Ви не знайдете в цій книжці точних відповідей на ці запитання. Навіть більше — ви не знайдете їх ніде. Але те, що ми досі не знаємо багатьох фундаментальних істин, означає, що попереду нас чекають неймовірні відкриття.&amp;lt_br&amp;gt_Ця дотепна книжка проведе крізь ще не розкриті таємниці фізики, космології та астрономії. Вона покаже, як мало ми знаємо про наш Всесвіт, і водночас допоможе трохи краще зрозуміти, як усе влаштовано.&amp;lt_br&amp;gt_Хорхе Чем — популяризатор науки, доктор робототехніки у Стенфордському університеті. Творець популярних онлайн-коміксів, відомих як PHD Comics.&amp;lt_br&amp;gt_Деніел Вайтсон — професор експериментальної фізики в Каліфорнійському університеті, член Американського фізичного товариства. Він проводить дослідження за допомогою Великого адронного колайдера в ЦЕРНі.</t>
  </si>
  <si>
    <t>The history of science is a history of continuous revolutions that open our eyes to the world around us every time. Would intelligent life have been born if the dinosaurs hadn't gone extinct? Are there any other dimensions? What is 95% of the universe made of? You will not find the exact answers to these questions in this book. Even more — you won't find them anywhere else. But the fact that we still don't know many fundamental truths means that there are incredible discoveries ahead of us.&amp;lt_br&amp;gt_This witty book will guide you through the yet-to-be-revealed secrets of physics, cosmology, and astronomy. It will show how little we know about our universe, and at the same time help us better understand how everything works.&amp;lt_br&amp;gt_Jorge Chem is a science popularizer and PhD in robotics at Stanford University. Creator of popular online comics known as PHD Comics.&amp;lt_br&amp;gt_Daniel Whitson is a professor of Experimental Physics at the University of California and a member of the American Physical Society. He is conducting research using the Large Hadron Collider at CERN.&amp;lt_br&amp;gt_The history of science is a history of continuous revolutions that open our eyes to the world around us every time. Would intelligent life have been born if the dinosaurs hadn't gone extinct? Are there any other dimensions? What is 95% of the universe made of? You will not find the exact answers to these questions in this book. Even more — you won't find them anywhere else. But the fact that we still don't know many fundamental truths means that there are incredible discoveries ahead of us.&amp;lt_br&amp;gt_This witty book will guide you through the yet-to-be-revealed secrets of physics, cosmology, and astronomy. It will show how little we know about our universe, and at the same time help us better understand how everything works.&amp;lt_br&amp;gt_Jorge Chem is a science popularizer and PhD in robotics at Stanford University. Creator of popular online comics known as PHD Comics.&amp;lt_br&amp;gt_Daniel Whitson is a professor of Experimental Physics at the University of California and a member of the American Physical Society. He is conducting research using the Large Hadron Collider at CERN.</t>
  </si>
  <si>
    <t>Іstorіia nauky — tse іstorіia bezperervnykh revoliutsіĭ, iakі shchorazu vіdkryvaiutʹ nam ochі na dovkolyshnіĭ svіt. Chy zarodylosia b rozumne zhyttia, iakby ne vymerly dynozavry? Chy іsnuiutʹ іnshі vymіry? Іz choho skladaietʹsia 95% Vsesvіtu? Vy ne znaĭdete v tsіĭ knyzhtsі tochnykh vіdpovіdeĭ na tsі zapytannia. Navіtʹ bіlʹshe — vy ne znaĭdete їkh nіde. Ale te, shcho my dosі ne znaiemo bahatʹokh Fundamentalʹnykh іstyn, oznachaie, shcho poperedu nas chekaiutʹ neĭmovіrnі vіdkryttia.&amp;lt_br&amp;gt_TSia dotepna knyzhka provede krіzʹ shche ne rozkrytі taiemnytsі Fіzyky, kosmolohії ta astronomії. Vona pokazhe, iak malo my znaiemo pro nash Vsesvіt, і vodnochas dopomozhe trokhy krashche zrozumіty, iak use vlashtovano.&amp;lt_br&amp;gt_Khorkhe Chem — populiaryzator nauky, doktor robototekhnіky u StenFordsʹkomu unіversytetі. Tvoretsʹ populiarnykh onlaĭn-komіksіv, vіdomykh iak PHD Comics.&amp;lt_br&amp;gt_Denіel Vaĭtson — proFesor eksperymentalʹnoї Fіzyky v KalіFornіĭsʹkomu unіversytetі, chlen Amerykansʹkoho Fіzychnoho tovarystva. Vіn provodytʹ doslіdzhennia za dopomohoiu Velykoho adronnoho kolaĭdera v TSERNі.&amp;lt_br&amp;gt_Іstorіia nauky — tse іstorіia bezperervnykh revoliutsіĭ, iakі shchorazu vіdkryvaiutʹ nam ochі na dovkolyshnіĭ svіt. Chy zarodylosia b rozumne zhyttia, iakby ne vymerly dynozavry? Chy іsnuiutʹ іnshі vymіry? Іz choho skladaietʹsia 95% Vsesvіtu? Vy ne znaĭdete v tsіĭ knyzhtsі tochnykh vіdpovіdeĭ na tsі zapytannia. Navіtʹ bіlʹshe — vy ne znaĭdete їkh nіde. Ale te, shcho my dosі ne znaiemo bahatʹokh Fundamentalʹnykh іstyn, oznachaie, shcho poperedu nas chekaiutʹ neĭmovіrnі vіdkryttia.&amp;lt_br&amp;gt_TSia dotepna knyzhka provede krіzʹ shche ne rozkrytі taiemnytsі Fіzyky, kosmolohії ta astronomії. Vona pokazhe, iak malo my znaiemo pro nash Vsesvіt, і vodnochas dopomozhe trokhy krashche zrozumіty, iak use vlashtovano.&amp;lt_br&amp;gt_Khorkhe Chem — populiaryzator nauky, doktor robototekhnіky u StenFordsʹkomu unіversytetі. Tvoretsʹ populiarnykh onlaĭn-komіksіv, vіdomykh iak PHD Comics.&amp;lt_br&amp;gt_Denіel Vaĭtson — proFesor eksperymentalʹnoї Fіzyky v KalіFornіĭsʹkomu unіversytetі, chlen Amerykansʹkoho Fіzychnoho tovarystva. Vіn provodytʹ doslіdzhennia za dopomohoiu Velykoho adronnoho kolaĭdera v TSERNі.</t>
  </si>
  <si>
    <t>The American Left is against the Founding Fathers of the United States. Who's who? Topics of the book Political Science, Economics, Sociology, US history, worldview literature description of the book &amp;quot_How to destroy America in three simple steps&amp;quot_ by Ben Shapiro the United States is experiencing perhaps the greatest polarization in society in recent times. The 2020 Black Lives Matter and Antifa protests were marked by the destruction of monuments to George Washington, Thomas Jefferson and Christopher Columbus. Not only stone works were under threat, but also the social institutions and cultural codes laid down in the foundation of the American state by the Founding Fathers. Christian morality, the institution of marriage, the spirit of entrepreneurship and private property, the right to freedom of speech and carrying weapons — all this is subject to total criticism from the left, is limited or pushed out of the legal field for whom the book “How to destroy America in three simple steps ” for a wide range of readers, anyone who wants to understand the reasons for the power of the United States and how cultural Marxism threatens America and the world is it worth buying this book? In his book, Ben Shapiro proves that throughout the history of the United States, these institutions have been the mainstay of American society and the key to the development of the state. It also shows step-by-step Who and when began to purposefully destroy this ideological foundation and what threatens America from such Marxist &amp;quot_destruction to the ground&amp;quot_.</t>
  </si>
  <si>
    <t>Religion, Spirituality</t>
  </si>
  <si>
    <t>Карась, Марія</t>
  </si>
  <si>
    <t>Жінка в червоному</t>
  </si>
  <si>
    <t>У тугому вузлі доль тісно переплітаються життєві шляхи п'ятьох людей. Кожен із них має свої проблеми, переживання, тривоги, але всіх їх об'єднує таємниця, нерозгадана загадка, частиною якої став кожен із них. Як докопатися до істини, чи комусь це взагалі потрібно й до чого тут жінка в червоному? Напружена містична детективна історія з оригінальною композицією, заплутаним сюжетом та ефектом хамелеона для задоволення вишуканих читацьких смаків.</t>
  </si>
  <si>
    <t>Зелений Пес</t>
  </si>
  <si>
    <t>Karas, Maria</t>
  </si>
  <si>
    <t>The woman in red</t>
  </si>
  <si>
    <t>In a tight knot of Destinies, the life paths of five people are closely intertwined. Each of them has its own problems, experiences, anxieties, but they are all united by a mystery, an unsolved mystery, of which each of them has become a part. How to get to the bottom of the truth, does anyone need it at all, and what does the woman in red have to do with it? An intense mystical detective story with an original composition, intricate plot and chameleon effect to satisfy the refined tastes of readers.</t>
  </si>
  <si>
    <t>http://sentrumbookstore.com/upload/iblock/c27/etezlwizcpcmxphdfxaa93ad1whz22tn/9789662792447.jpg</t>
  </si>
  <si>
    <t>978-966-279-244-7</t>
  </si>
  <si>
    <t>U tuhomu vuzlі dolʹ tіsno pereplіtaiutʹsia zhyttievі shliakhy p'iatʹokh liudeĭ. Kozhen іz nykh maie svoї problemy, perezhyvannia, tryvohy, ale vsіkh їkh ob'iednuie taiemnytsia, nerozhadana zahadka, chastynoiu iakoї stav kozhen іz nykh. IAk dokopatysia do іstyny, chy komusʹ tse vzahalі potrіbno ĭ do choho tut zhіnka v chervonomu? Napruzhena mіstychna detektyvna іstorіia z oryhіnalʹnoiu kompozytsіieiu, zaplutanym siuzhetom ta eFektom khameleona dlia zadovolennia vyshukanykh chytatsʹkykh smakіv.</t>
  </si>
  <si>
    <t>Karasʹ, Marіia</t>
  </si>
  <si>
    <t>Zhіnka v chervonomu</t>
  </si>
  <si>
    <t>Green Dog</t>
  </si>
  <si>
    <t>Zelenyĭ Pes</t>
  </si>
  <si>
    <t>Легенда про Безголового (Детективна аґенція ВО)</t>
  </si>
  <si>
    <t>Дія роману відбувається у містечку Дунаївцях на Поділлі. Тут орудує маніяк, котрий убиває людей, відрубує їм голови та заховує невідомо де, а тіла нещасних залишає у людних місцях. Як виявилося, нинішні жахливі події перегукуються, більше того — безпосередньо пов’язані з давнього легендою про Безголового — жорстокого мучителя простого люду пана Ржеутського, якого колись покарали за численні кривди, відтявши голову. Волею долі у центрі подій опиняється київський адвокат Лариса, завдяки котрій місцева поліція розплутує ці страшні й загадкові убивства. Для шанувальників детективного жанру.</t>
  </si>
  <si>
    <t xml:space="preserve">The Legend of the Headless (Vo Detective Agency) </t>
  </si>
  <si>
    <t>The action of the novel takes place in the town of Dunayevtsy in Podillia. Here is a maniac who kills people, cuts off their heads and hides them somewhere unknown, and leaves the bodies of the unfortunate in crowded places. As it turned out, the current terrible events Echo, moreover, they are directly related to the ancient legend of the Headless — cruel tormentor of ordinary people, Mr. Rzheutsky, who was once punished for numerous offenses by cutting off his head. By the will of fate, Kiev lawyer Larisa finds herself in the center of events, thanks to whom the local police unravel these terrible and mysterious murders. For fans of the detective genre.</t>
  </si>
  <si>
    <t>http://sentrumbookstore.com/upload/iblock/c05/b160fdrt1adennrsb0fz2tr0hjudadzv/9789661050920.jpg</t>
  </si>
  <si>
    <t>978-966-10-5092-0</t>
  </si>
  <si>
    <t>Dіia romanu vіdbuvaєtʹsia u mіstechku Dunaїvtsiakh na Podіllі. Tut oruduє manіiak, kotriĭ ubivaє liudeĭ, vіdrubuє їm golovi ta zakhovuє nevіdomo de, a tіla neshchasnikh zalishaє u liudnikh mіstsiakh. IAk viiavilosia, ninіshnі zhakhlivі podії peregukuiutʹsia, bіlʹshe togo — bezposerednʹo pov’iazanі z davnʹogo legendoiu pro Bezgolovogo — zhorstokogo muchitelia prostogo liudu pana Rzheutsʹkogo, iakogo kolisʹ pokarali za chislennі krivdi, vіdtiavshi golovu. Voleiu dolі u tsentrі podіĭ opiniaєtʹsia kiїvsʹkiĭ advokat Larisa, zavdiaki kotrіĭ mіstseva polіtsіia rozplutuє tsі strashnі ĭ zagadkovі ubivstva. Dlia shanuvalʹnikіv detektivnogo zhanru.</t>
  </si>
  <si>
    <t xml:space="preserve">Legenda pro Bezgolovogo (Detektivna aґentsіia VO) </t>
  </si>
  <si>
    <t>Navchalʹna kniga - Bogdan</t>
  </si>
  <si>
    <t>Льюїс, Клайв</t>
  </si>
  <si>
    <t>Листи Крутеня</t>
  </si>
  <si>
    <t>Часом ми не віримо, що зло й справді існує у світі. Натомість воно настільки витончене, що деколи його просто не помічаємо. Спокуси й пастки нечистого чекають нас будь-де. І не зауважуємо, як в них потрапляємо. Відомий в усьому світі християнський письменник Клайв Стейплз Люїс, автор “Хронік Нарнії”, прагне показати механізм дії зла у світі. Форма, яку обрав автор – листи-повчання старого, досвідченого диявола (Крутеня) до молодого бісика про те, як спокушати людей.</t>
  </si>
  <si>
    <t>Свічадо</t>
  </si>
  <si>
    <t>Lewis, Clive</t>
  </si>
  <si>
    <t>Listy Krutenya</t>
  </si>
  <si>
    <t>Sometimes we don't believe that evil really exists in the world. But it is so elegant that sometimes we simply do not notice it. Temptations and traps of the unclean await us everywhere. And we don't notice how we get into them. The world-famous Christian writer Clive Staples Lewis, author of The Chronicles of Narnia, seeks to show the mechanism of action of evil in the world. The form that the author chose is letters-instructions from an old, experienced devil (Kruten) to a young Imp on how to seduce people.</t>
  </si>
  <si>
    <t>http://sentrumbookstore.com/upload/iblock/874/5v7hhf03e6alzf8zfu16ifjpq1c6iuqw/9789669381613.jpg</t>
  </si>
  <si>
    <t>978-966-938-161-3</t>
  </si>
  <si>
    <t>Chasom my ne vіrymo, shcho zlo ĭ spravdі іsnuie u svіtі. Natomіstʹ vono nastіlʹky vytonchene, shcho dekoly ĭoho prosto ne pomіchaiemo. Spokusy ĭ pastky nechystoho chekaiutʹ nas budʹ-de. І ne zauvazhuiemo, iak v nykh potrapliaiemo. Vіdomyĭ v usʹomu svіtі khrystyiansʹkyĭ pysʹmennyk Klaĭv Steĭplz Liuїs, avtor “Khronіk Narnії”, prahne pokazaty mekhanіzm dії zla u svіtі. Forma, iaku obrav avtor – lysty-povchannia staroho, dosvіdchenoho dyiavola (Krutenia) do molodoho bіsyka pro te, iak spokushaty liudeĭ.</t>
  </si>
  <si>
    <t>Lʹiuїs, Klaĭv</t>
  </si>
  <si>
    <t>Lysty Krutenia</t>
  </si>
  <si>
    <t>Svichado</t>
  </si>
  <si>
    <t>Svіchado</t>
  </si>
  <si>
    <t>Скороход, Олександр</t>
  </si>
  <si>
    <t>Наречена</t>
  </si>
  <si>
    <t>Відстоюючи добро, герої гостросюжетного роману, заснованого на українському народному переказі, виборюють правду і справедливість. У нерівних зіткненнях і сутичках з нечистою силою, прості люди потрапляють у скрутні ситуації, долають немислимі перепони, інколи перечіпляються, однак зрештою перемагають, підтримуючи одне одного. Дійство відбувається на тлі села Чудинці, яке об'єднує, згуртовує та надихає своїх мешканців. Зважаючи на доволі моторошні містичні події, які відбуваються на сторінках роману, його бажана читацька аудиторія має бути обмежена позначкою 12+.</t>
  </si>
  <si>
    <t>Дєоніс Плюс</t>
  </si>
  <si>
    <t>Skorokhod, Olexander</t>
  </si>
  <si>
    <t>Betrothed</t>
  </si>
  <si>
    <t>Defending the good, the characters of an action-packed novel based on Ukrainian folk legend fight for truth and Justice. In unequal clashes and skirmishes with evil spirits, ordinary people get into difficult situations, overcome unthinkable obstacles, sometimes stumble, but in the end they win by supporting each other. The action takes place against the backdrop of the village of Chudintsy, which unites, unites and inspires its residents. Given the rather creepy mystical events that occur on the pages of the novel, its desired readership should be limited to 12+.</t>
  </si>
  <si>
    <t>http://sentrumbookstore.com/upload/iblock/f97/sovhchw593k8uip4ol42i7ts0immmd0r/9786177836376.jpg</t>
  </si>
  <si>
    <t>978-617-7836-37-6</t>
  </si>
  <si>
    <t>Vіdstoiuiuchy dobro, heroї hostrosiuzhetnoho romanu, zasnovanoho na ukraїnsʹkomu narodnomu perekazі, vyboriuiutʹ pravdu і spravedlyvіstʹ. U nerіvnykh zіtknenniakh і sutychkakh z nechystoiu syloiu, prostі liudy potrapliaiutʹ u skrutnі sytuatsії, dolaiutʹ nemyslymі perepony, іnkoly perechіpliaiutʹsia, odnak zreshtoiu peremahaiutʹ, pіdtrymuiuchy odne odnoho. Dіĭstvo vіdbuvaietʹsia na tlі sela Chudyntsі, iake ob'iednuie, zhurtovuie ta nadykhaie svoїkh meshkantsіv. Zvazhaiuchy na dovolі motoroshnі mіstychnі podії, iakі vіdbuvaiutʹsia na storіnkakh romanu, ĭoho bazhana chytatsʹka audytorіia maie buty obmezhena poznachkoiu 12+.</t>
  </si>
  <si>
    <t>Skorokhod, Oleksandr</t>
  </si>
  <si>
    <t>Narechena</t>
  </si>
  <si>
    <t>Deonis Plus</t>
  </si>
  <si>
    <t>Dieonіs Plius</t>
  </si>
  <si>
    <t>Андерсен, Ганс</t>
  </si>
  <si>
    <t>Снігова королева</t>
  </si>
  <si>
    <t>Безсмертна казка Ганса Християна Андерсена про маленьку Ґерду, яка, ризикуючи життям, вирушає на по- шуки свого найкращого друга Кая. Хлопчика зачарувала й ув’язнила Снігова Королева, і, щоб дістатися до її палацу, Ґерді доведеться витримати чимало випробувань. З моменту написання казки минуло майже двісті років, але її сюжет досі тримає в напрузі. Текст цього видання є повним перекладом з данської, тож деякі моменти можуть стати відкриттям навіть для тих, хто давно знає цю історію.</t>
  </si>
  <si>
    <t>Andersen, Hans</t>
  </si>
  <si>
    <t>The Snow Queen</t>
  </si>
  <si>
    <t>The Immortal fairy tale of Hans Christian Andersen about little Gerda, who, risking her life, goes to the rescue of her best friend Kai. The boy was charmed and imprisoned by the Snow Queen, and to get to her palace, Gerda will have to endure many trials. Almost two hundred years have passed since the fairy tale was written, but its plot still keeps you in suspense. The text of this publication is a complete translation from Danish, so some points can be a discovery even for those who have known this story for a long time.</t>
  </si>
  <si>
    <t>http://sentrumbookstore.com/upload/iblock/fcc/xssbzd2nqtpeg268ian7su33ac8zfsii/9786170977335.jpg</t>
  </si>
  <si>
    <t>978-617-097-733-5</t>
  </si>
  <si>
    <t>Bezsmertna kazka Hansa Khrystyiana Andersena pro malenʹku Gerdu, iaka, ryzykuiuchy zhyttiam, vyrushaie na po- shuky svoho naĭkrashchoho druha Kaia. Khlopchyka zacharuvala ĭ uv’iaznyla Snіhova Koroleva, і, shchob dіstatysia do її palatsu, Gerdі dovedetʹsia vytrymaty chymalo vyprobuvanʹ. Z momentu napysannia kazky mynulo maĭzhe dvіstі rokіv, ale її siuzhet dosі trymaie v napruzі. Tekst tsʹoho vydannia ie povnym perekladom z dansʹkoї, tozh deiakі momenty mozhutʹ staty vіdkryttiam navіtʹ dlia tykh, khto davno znaie tsiu іstorіiu.</t>
  </si>
  <si>
    <t>Snіhova koroleva</t>
  </si>
  <si>
    <t>Брайт, Рейчел</t>
  </si>
  <si>
    <t>Як знайти лева?</t>
  </si>
  <si>
    <t>Віршована історія про впевненість у собі, самооцінку та сором’язливість. Головна героїня Мишка вирушає у подорож, щоб навчитися рикати, як Лев. Але, як виявилося, навіть найбільші, найсильніші тварини іноді лякаються... і навіть у найменших істот може бути левине серце! Книжка за правом вважається класикою сучасної дитячої літератури та перекладена більш ніж 30 мовами світу.</t>
  </si>
  <si>
    <t>Маленькі історії про чудеса та дружбу</t>
  </si>
  <si>
    <t>Bright, Rachel</t>
  </si>
  <si>
    <t xml:space="preserve">How to find a lion? </t>
  </si>
  <si>
    <t>A poetic story about self-confidence, self-esteem and shyness. The main character Mishka goes on a journey to learn how to growl like a lion. But, as it turned out, even the biggest, strongest animals are sometimes scared... and even the smallest creatures can have a lionheart! The book is rightfully considered a classic of modern children's literature and has been translated into more than 30 languages of the world.</t>
  </si>
  <si>
    <t>http://sentrumbookstore.com/upload/iblock/e21/sehp4cl0dbiy7lkwf7pyhwxepv35htkm/9786170977410.jpg</t>
  </si>
  <si>
    <t>978-617-097-741-0</t>
  </si>
  <si>
    <t>Vіrshovana іstorіia pro vpevnenіstʹ u sobі, samootsіnku ta sorom’iazlyvіstʹ. Holovna heroїnia Myshka vyrushaie u podorozh, shchob navchytysia rykaty, iak Lev. Ale, iak vyiavylosia, navіtʹ naĭbіlʹshі, naĭsylʹnіshі tvaryny іnodі liakaiutʹsia... і navіtʹ u naĭmenshykh іstot mozhe buty levyne sertse! Knyzhka za pravom vvazhaietʹsia klasykoiu suchasnoї dytiachoї lіteratury ta perekladena bіlʹsh nіzh 30 movamy svіtu.</t>
  </si>
  <si>
    <t>Braĭt, Reĭchel</t>
  </si>
  <si>
    <t xml:space="preserve">IAk znaĭty leva? </t>
  </si>
  <si>
    <t>Вакуленко-К., Володимир</t>
  </si>
  <si>
    <t>Татусева книга</t>
  </si>
  <si>
    <t>Хоч і не кожен татко пише вірші для своїх малюків, однак читати цю книгу може кожен! Бо ці веселі, грайливі віршики, написані люблячим татом, Володимиром Вакуленком-К, для свого сина, безперечно, стануть улюбленими серед багатьох українських дітей. Вірші цікаві, ритмічні, їх легко запам’ятовувати і декламувати. А яскраві малюнки Наталки Гайди можна розглядати годинами і щоразу знаходити щось кумедне і цікаве!</t>
  </si>
  <si>
    <t>Vakulenko-K., Volodimir</t>
  </si>
  <si>
    <t>Tatuseva book</t>
  </si>
  <si>
    <t>Although not every dad writes poems for his kids, everyone can read this book! Because these funny, playful poems, written by a loving father, Vladimir Vakulenko-K, for his son, will undoubtedly become a favorite among many Ukrainian children. Poems are interesting, rhythmic, easy to remember and recite. And bright drawings of Natalka Gaida can be viewed for hours and every time you find something funny and interesting!</t>
  </si>
  <si>
    <t>http://sentrumbookstore.com/upload/iblock/531/ih028bn6usj4mr2e3ds4xoc2chaqa13o/9786176790556.jpg</t>
  </si>
  <si>
    <t>978-617-679-055-6</t>
  </si>
  <si>
    <t>Khoch і ne kozhen tatko pyshe vіrshі dlia svoїkh maliukіv, odnak chytaty tsiu knyhu mozhe kozhen! Bo tsі veselі, hraĭlyvі vіrshyky, napysanі liubliachym tatom, Volodymyrom Vakulenkom-K, dlia svoho syna, bezperechno, stanutʹ uliublenymy sered bahatʹokh ukraїnsʹkykh dіteĭ. Vіrshі tsіkavі, rytmіchnі, їkh lehko zapam’iatovuvaty і deklamuvaty. A iaskravі maliunky Natalky Haĭdy mozhna rozhliadaty hodynamy і shchorazu znakhodyty shchosʹ kumedne і tsіkave!</t>
  </si>
  <si>
    <t>Vakulenko-K., Volodymyr</t>
  </si>
  <si>
    <t>Tatuseva knyha</t>
  </si>
  <si>
    <t>Вольданська-Плочинська, Оля</t>
  </si>
  <si>
    <t>Дивіться, малята... Хто такий Санта-Клаус</t>
  </si>
  <si>
    <t>Кожна дитина знає, хто такий Санта-Клаус, однак мало кому відомо, як і де саме він мешкає, чим захоплюється і що полюбляє на сніданок. А в цій святковій книжці таких подробиць безліч! Маленькі читачі й читачки також дізнаються про невтомних помічників Санти ельфів, його підприємливу дружину пані Клаус та вірних північних оленів.</t>
  </si>
  <si>
    <t>Voldanskaya-Plochinskaya, Olya</t>
  </si>
  <si>
    <t>Look, kids... Who is Santa Claus</t>
  </si>
  <si>
    <t>Every child knows who Santa Claus is, but few people know how and where exactly he lives, what he is fond of and what he likes for breakfast. And in this holiday book there are many such details! Young readers and female readers will also learn about Santa's tireless helpers, the Elves, his enterprising wife Mrs. Claus, and loyal reindeer.</t>
  </si>
  <si>
    <t>http://sentrumbookstore.com/upload/iblock/3e6/sps7g2c4ger4mvexqt7uhzrh1slf3lp2/9786170979438.jpg</t>
  </si>
  <si>
    <t>978-617-097-943-8</t>
  </si>
  <si>
    <t>Kozhna dytyna znaie, khto takyĭ Santa-Klaus, odnak malo komu vіdomo, iak і de same vіn meshkaie, chym zakhopliuietʹsia і shcho poliubliaie na snіdanok. A v tsіĭ sviatkovіĭ knyzhtsі takykh podrobytsʹ bezlіch! Malenʹkі chytachі ĭ chytachky takozh dіznaiutʹsia pro nevtomnykh pomіchnykіv Santy elʹFіv, ĭoho pіdpryiemlyvu druzhynu panі Klaus ta vіrnykh pіvnіchnykh olenіv.</t>
  </si>
  <si>
    <t>Volʹdansʹka-Plochynsʹka, Olia</t>
  </si>
  <si>
    <t>Dyvіtʹsia, maliata... Khto takyĭ Santa-Klaus</t>
  </si>
  <si>
    <t>Генехтен, Гвідо</t>
  </si>
  <si>
    <t>Крок за кроком</t>
  </si>
  <si>
    <t>Найлагідніші книжки для наймолодших дітлахів Як висловити малюкові турботу й любов? Обіймаючи його, говорячи лагідні слова, усміхаючись і проводячи час разом. І «Ніжні книжки» стануть чудовими помічницями в цьому! Ласкаві слова, милі ілюстрації та піклування — все це є на сторінках серії. Книжка «Крок за кроком» підкаже дитинці, як зробити свої перші кроки, а головне — подарує малечі відчуття того, що її люблять і про неї дбають. Читайте донечці або синочку «Ніжні книжки» — це чудовий спосіб поділитися з нею або ним своєю любов’ю!</t>
  </si>
  <si>
    <t>Ніжні книжки</t>
  </si>
  <si>
    <t>Genechten, Guido</t>
  </si>
  <si>
    <t>Step by step</t>
  </si>
  <si>
    <t>The most gentle books for the youngest children how to express care and love to your child? Hugging him, saying affectionate words, smiling, and spending time together. And &amp;quot_gentle books&amp;quot_ will be great helpers in this! Affectionate words, cute illustrations and care — all this is on the pages of the series. The book &amp;quot_Step by step&amp;quot_ will tell the child how to take their first steps, and most importantly — will give the child the feeling that they are loved and taken care of. Read your daughter or son &amp;quot_tender books&amp;quot_ — this is a great way to share your love with her or him!</t>
  </si>
  <si>
    <t>http://sentrumbookstore.com/upload/iblock/b43/wskxvhytawx134hvlu6ju63fu9zi4alu/9786170980885.jpg</t>
  </si>
  <si>
    <t>978-617-098-088-5</t>
  </si>
  <si>
    <t>Naĭlahіdnіshі knyzhky dlia naĭmolodshykh dіtlakhіv IAk vyslovyty maliukovі turbotu ĭ liubov? Obіĭmaiuchy ĭoho, hovoriachy lahіdnі slova, usmіkhaiuchysʹ і provodiachy chas razom. І «Nіzhnі knyzhky» stanutʹ chudovymy pomіchnytsiamy v tsʹomu! Laskavі slova, mylі іliustratsії ta pіkluvannia — vse tse ie na storіnkakh serії. Knyzhka «Krok za krokom» pіdkazhe dytyntsі, iak zrobyty svoї pershі kroky, a holovne — podaruie malechі vіdchuttia toho, shcho її liubliatʹ і pro neї dbaiutʹ. Chytaĭte donechtsі abo synochku «Nіzhnі knyzhky» — tse chudovyĭ sposіb podіlytysia z neiu abo nym svoieiu liubov’iu!</t>
  </si>
  <si>
    <t>Henekhten, Hvіdo</t>
  </si>
  <si>
    <t>Krok za krokom</t>
  </si>
  <si>
    <t>Гончарова, Олена</t>
  </si>
  <si>
    <t>Перші знання малюка. Казки малюкам</t>
  </si>
  <si>
    <t>Найкращі українські народні казки та казки народів світу для організації дозвілля із серії «Перші знання малюка».</t>
  </si>
  <si>
    <t>Перші знання малюка</t>
  </si>
  <si>
    <t>Пегас</t>
  </si>
  <si>
    <t>Goncharova, Olena</t>
  </si>
  <si>
    <t>The first knowledge of the baby. Fairy tales for kids</t>
  </si>
  <si>
    <t>The best Ukrainian folk tales and fairy tales of the peoples of the world for organizing leisure activities from the series &amp;quot_first knowledge of the baby&amp;quot_.</t>
  </si>
  <si>
    <t>http://sentrumbookstore.com/upload/iblock/e4a/n1yqfsj51dsvtutatl2z750nxkufu2j6/9789664665213.jpg</t>
  </si>
  <si>
    <t>978-966-466-521-3</t>
  </si>
  <si>
    <t>Naĭkrashchі ukraїnsʹkі narodnі kazky ta kazky narodіv svіtu dlia orhanіzatsії dozvіllia іz serії «Pershі znannia maliuka».</t>
  </si>
  <si>
    <t>Honcharova, Olena</t>
  </si>
  <si>
    <t>Pershі znannia maliuka. Kazky maliukam</t>
  </si>
  <si>
    <t>Pegasus</t>
  </si>
  <si>
    <t>Pehas</t>
  </si>
  <si>
    <t>Перші знання малюка. Улюблені казки</t>
  </si>
  <si>
    <t>The first knowledge of the baby. Favorite fairy tales</t>
  </si>
  <si>
    <t>http://sentrumbookstore.com/upload/iblock/c7f/q8lz9x0n5tvppnh41fj0cfcoxzc2xguj/9789664665176.jpg</t>
  </si>
  <si>
    <t>Pershі znannia maliuka. Uliublenі kazky</t>
  </si>
  <si>
    <t>Єфременкова, С.</t>
  </si>
  <si>
    <t>Казки про те, як навчитися бути щасливим, та поради дбайливим батькам. Видання 2-ге, перероблене</t>
  </si>
  <si>
    <t>Беручи до рук книгу з виховання дитини, батьки сподіваються знайти на її сторінках відповідь на головне запитання: «Як я маю виховувати свою дитину, аби вона була щасливою?». Відповідь одна — власним прикладом.50 % цієї книги написано про виховання щасливої дитини, а решта 50 % про те, як самим батькам бути щасливими. Адже саме через власний приклад можна показати, як щодня радіти життю, примножувати своє щастя та налагоджувати позитивні взаємини.Розділи книги присвячені здоровому способу життя, розвитку здорових стосунків, особистому та духовному зростанню. Кожний підрозділ містить теоретичну та практичну частину для батьків, а також повчальну казку для дітей, що зрозумілими прикладами розповідає про головне. Ця книга допоможе передати дитині захопленість життям, оптимізм, віру в щасливе майбутнє_ дасть змогу батькам бути щасливими та навчити цього дитину. І найголовніше, чого вчить ця книга, — любити себе та навколишній світ!</t>
  </si>
  <si>
    <t>Видавнича група 'Основа'</t>
  </si>
  <si>
    <t>Efremenkova, S.</t>
  </si>
  <si>
    <t>Fairy tales about how to learn to be happy, and tips for caring parents. Edition 2, revised</t>
  </si>
  <si>
    <t>Picking up a book on raising a child, parents hope to find on its pages the answer to the main question: &amp;quot_how should I raise my child so that he is happy?». The only answer is by your own example.50% of this book is written about raising a happy child, and the remaining 50% is about how parents themselves can be happy. After all, it is through your own example that you can show how to enjoy life every day, increase your happiness and establish positive relationships.Sections of the book are devoted to a healthy lifestyle, developing healthy relationships, and personal and spiritual growth. Each subsection contains a theoretical and practical part for parents, as well as an instructive fairy tale for children, which tells about the main thing with clear examples. This book will help to convey to the child passion for life, optimism, faith in a happy future_ it will allow parents to be happy and teach this to the child. And the most important thing this book teaches is to love yourself and the world around you!</t>
  </si>
  <si>
    <t>http://sentrumbookstore.com/upload/iblock/dce/u24v5w5mq05h645taomf9fmq3nq4fhnw/9786170040534.jpg</t>
  </si>
  <si>
    <t>978-617-00-4053-4</t>
  </si>
  <si>
    <t>Beruchy do ruk knyhu z vykhovannia dytyny, batʹky spodіvaiutʹsia znaĭty na її storіnkakh vіdpovіdʹ na holovne zapytannia: «IAk ia maiu vykhovuvaty svoiu dytynu, aby vona bula shchaslyvoiu?». Vіdpovіdʹ odna — vlasnym prykladom.50 % tsіieї knyhy napysano pro vykhovannia shchaslyvoї dytyny, a reshta 50 % pro te, iak samym batʹkam buty shchaslyvymy. Adzhe same cherez vlasnyĭ pryklad mozhna pokazaty, iak shchodnia radіty zhyttiu, prymnozhuvaty svoie shchastia ta nalahodzhuvaty pozytyvnі vzaiemyny.Rozdіly knyhy prysviachenі zdorovomu sposobu zhyttia, rozvytku zdorovykh stosunkіv, osobystomu ta dukhovnomu zrostanniu. Kozhnyĭ pіdrozdіl mіstytʹ teoretychnu ta praktychnu chastynu dlia batʹkіv, a takozh povchalʹnu kazku dlia dіteĭ, shcho zrozumіlymy prykladamy rozpovіdaie pro holovne. TSia knyha dopomozhe peredaty dytynі zakhoplenіstʹ zhyttiam, optymіzm, vіru v shchaslyve maĭbutnie_ dastʹ zmohu batʹkam buty shchaslyvymy ta navchyty tsʹoho dytynu. І naĭholovnіshe, choho vchytʹ tsia knyha, — liubyty sebe ta navkolyshnіĭ svіt!</t>
  </si>
  <si>
    <t>IEFremenkova, S.</t>
  </si>
  <si>
    <t>Kazky pro te, iak navchytysia buty shchaslyvym, ta porady dbaĭlyvym batʹkam. Vydannia 2-he, pereroblene</t>
  </si>
  <si>
    <t>Osnova Publishing Group</t>
  </si>
  <si>
    <t>Vydavnycha hrupa 'Osnova'</t>
  </si>
  <si>
    <t>cartoon</t>
  </si>
  <si>
    <t>Live</t>
  </si>
  <si>
    <t>0-3</t>
  </si>
  <si>
    <t>Казаліс, Анна</t>
  </si>
  <si>
    <t>Чарівні сни</t>
  </si>
  <si>
    <t>Вечоріє… Сонник уже заскочив до повітряної кулі й полетів над лісовими будиночками. Він поспішає зазирнути до кожної оселі, щоб подарувати всім чарівні сни. Одягайте улюблені піжами, зручно вмощуйтеся під ковдрою та заплющуйте оченята. Тоді Сонник неодмінно завітає й до вас! Це збірка захопливих, часто кумедних історій, що подарують позитивні емоції й заспокоять перед сном.</t>
  </si>
  <si>
    <t>Casalis, Anna</t>
  </si>
  <si>
    <t>Magic dreams</t>
  </si>
  <si>
    <t>The Dream Book has already jumped into the balloon and flew over the forest houses. He is in a hurry to look into every home to give everyone magical dreams. Put on your favorite pajamas, sit comfortably under the covers and close your eyes. Then the Dream Book will certainly come to you! This is a collection of fascinating, often funny stories that will give you positive emotions and calm you down before going to bed.</t>
  </si>
  <si>
    <t>http://sentrumbookstore.com/upload/iblock/7fe/aos0ivkj143ngxgyswqp8e96iw8yw21z/9786171700499.jpg</t>
  </si>
  <si>
    <t>978-617-17-0049-9</t>
  </si>
  <si>
    <t>Vechorіie… Sonnyk uzhe zaskochyv do povіtrianoї kulі ĭ poletіv nad lіsovymy budynochkamy. Vіn pospіshaie zazyrnuty do kozhnoї oselі, shchob podaruvaty vsіm charіvnі sny. Odiahaĭte uliublenі pіzhamy, zruchno vmoshchuĭtesia pіd kovdroiu ta zapliushchuĭte ocheniata. Todі Sonnyk neodmіnno zavіtaie ĭ do vas! TSe zbіrka zakhoplyvykh, chasto kumednykh іstorіĭ, shcho podaruiutʹ pozytyvnі emotsії ĭ zaspokoiatʹ pered snom.</t>
  </si>
  <si>
    <t>Kazalіs, Anna</t>
  </si>
  <si>
    <t>Charіvnі sny</t>
  </si>
  <si>
    <t>Мелє, Ларс</t>
  </si>
  <si>
    <t>Морське чудовисько. Друзяки-динозаврики</t>
  </si>
  <si>
    <t>Несподівано для всіх настає справжня зима: холоднішає, випадає сніг, а на озері з’являється лід. Щоб трохи розважитися мама Рекс вирішує влаштувати змагання із зимової риболовлі. Головний приз – банка скумбрії в томаті! Але під льодом можуть ховатися різні страшні істоти! А отже, на Расмуса і Тіммі чекає кілька сюрпризів.</t>
  </si>
  <si>
    <t>Друзяки-динозаврики</t>
  </si>
  <si>
    <t>Mele, Lars</t>
  </si>
  <si>
    <t>Sea monster. Dinosaur friends</t>
  </si>
  <si>
    <t>Unexpectedly for everyone, a real winter comes: it gets colder, snow falls, and ice appears on the lake. To have a little fun, Mama Rex decides to arrange a winter fishing competition. The main prize is a can of mackerel in tomato sauce! But various scary creatures can hide under the ice! This means that Rasmus and Timmy are waiting for a few surprises.</t>
  </si>
  <si>
    <t>http://sentrumbookstore.com/upload/iblock/253/ubozy18hp2toockh7t9d1rlks87scduk/9786170977557.jpg</t>
  </si>
  <si>
    <t>978-617-097-755-7</t>
  </si>
  <si>
    <t>Nespodіvano dlia vsіkh nastaie spravzhnia zyma: kholodnіshaie, vypadaie snіh, a na ozerі z’iavliaietʹsia lіd. Shchob trokhy rozvazhytysia mama Reks vyrіshuie vlashtuvaty zmahannia іz zymovoї rybolovlі. Holovnyĭ pryz – banka skumbrії v tomatі! Ale pіd lʹodom mozhutʹ khovatysia rіznі strashnі іstoty! A otzhe, na Rasmusa і Tіmmі chekaie kіlʹka siurpryzіv.</t>
  </si>
  <si>
    <t>Melie, Lars</t>
  </si>
  <si>
    <t>Morsʹke chudovysʹko. Druziaky-dynozavryky</t>
  </si>
  <si>
    <t>Мелє, Ларс_ Рудеб'єр, Ларс</t>
  </si>
  <si>
    <t>Змагання з плавання. Друзяки-динозаврики</t>
  </si>
  <si>
    <t>Расмус Рекс відвідує пляж зі своєю сім’єю і другом Тіммі. Расмус не дуже хороший плавець, тому, коли його старший брат Робін кидає виклик Расмусові й Тіммі позмагатися у плаванні, це не може добре закінчитись. Відмовитись від змагання не допомогають і чутки, що з'явилося велетенське морське чудовисько. Це має бути захоплива подія.</t>
  </si>
  <si>
    <t>Melet, Lars_ Rudebier, Lars</t>
  </si>
  <si>
    <t>Swimming competitions. Dinosaur friends</t>
  </si>
  <si>
    <t>Rasmus Rex visits the beach with his family and friend Timmy. Rasmus is not a very good swimmer, so when his older brother Robin challenges Rasmus and Timmy to compete in swimming, it can't end well. Rumors that a giant sea monster has appeared do not help to abandon the competition. It should be an exciting event.</t>
  </si>
  <si>
    <t>http://sentrumbookstore.com/upload/iblock/c0f/h4uib6bhdw5oh53rz06v4qekaguk2hrm/9786170977106.jpg</t>
  </si>
  <si>
    <t>978-617-097-710-6</t>
  </si>
  <si>
    <t>Rasmus Reks vіdvіduє pliazh zі svoєiu sіm’єiu і drugom Tіmmі. Rasmus ne duzhe khoroshiĭ plavetsʹ, tomu, koli ĭogo starshiĭ brat Robіn kidaє viklik Rasmusovі ĭ Tіmmі pozmagatisia u plavannі, tse ne mozhe dobre zakіnchitisʹ. Vіdmovitisʹ vіd zmagannia ne dopomogaiutʹ і chutki, shcho z'iavilosia veletensʹke morsʹke chudovisʹko. TSe maє buti zakhopliva podіia.</t>
  </si>
  <si>
    <t>Melє, Lars_ Rudeb'єr, Lars</t>
  </si>
  <si>
    <t>Zmagannia z plavannia. Druziaki-dinozavriki</t>
  </si>
  <si>
    <t>Міллер, Джонатан</t>
  </si>
  <si>
    <t>Моя перша шукайка-помічайка. Друзі-тваринки</t>
  </si>
  <si>
    <t>З вімельбухом «Друзі-тваринки» малюки весело проводитимуть час. Вони будуть шукати милих друзів-тваринок, визначати кольори на неймовірній фермі, рахувати веселих плазунів. Дітлахи також візьмуть участь у шаленому полюванні, пограються з римованими словами й розплутають лабіринти! А може, ще цікавіше – подивитись велике полярне авіашоу, відпочити на пікніку чи провести фітнес-тренування у джунглях? Ідеально для спільного читання дорослих і дітей! Час читати разом!</t>
  </si>
  <si>
    <t>Моя перша шукайка-помічайка</t>
  </si>
  <si>
    <t>Miller, Jonathan</t>
  </si>
  <si>
    <t>My first shukayka-pomoshayka. Animal friends</t>
  </si>
  <si>
    <t>With the wimelbuch &amp;quot_friends-animals&amp;quot_ kids will have fun. They will search for cute animal friends, determine colors on an incredible farm, and count funny reptiles. Kids will also take part in a crazy Hunt, play with rhyming words and unravel mazes! Or maybe it's even more interesting to watch the big polar air show, relax on a picnic, or do a fitness workout in the jungle? Ideal for reading together by adults and children! Time to read together!</t>
  </si>
  <si>
    <t>http://sentrumbookstore.com/upload/iblock/43c/2rua3fz4btkcdhrin1cdspjg0dwjrxrv/9789667511494.jpg</t>
  </si>
  <si>
    <t>978-966-751-150-0</t>
  </si>
  <si>
    <t>Z vіmelʹbukhom «Druzі-tvarynky» maliuky veselo provodytymutʹ chas. Vony budutʹ shukaty mylykh druzіv-tvarynok, vyznachaty kolʹory na neĭmovіrnіĭ Fermі, rakhuvaty veselykh plazunіv. Dіtlakhy takozh vіzʹmutʹ uchastʹ u shalenomu poliuvannі, pohraiutʹsia z rymovanymy slovamy ĭ rozplutaiutʹ labіrynty! A mozhe, shche tsіkavіshe – podyvytysʹ velyke poliarne avіashou, vіdpochyty na pіknіku chy provesty Fіtnes-trenuvannia u dzhunhliakh? Іdealʹno dlia spіlʹnoho chytannia doroslykh і dіteĭ! Chas chytaty razom!</t>
  </si>
  <si>
    <t>Mіller, Dzhonatan</t>
  </si>
  <si>
    <t>Moia persha shukaĭka-pomіchaĭka. Druzі-tvarynky</t>
  </si>
  <si>
    <t>Моя перша шукайка-помічайка. МУ, ГАВ, КВА і таке інше</t>
  </si>
  <si>
    <t>З вімельбухом «Му, гав, ква і таке інше» малюки весело проводитимуть час. Вони будуть шукати милих друзів-тваринок у тропічному лісі та спекотній пустелі, глибоко в океані та високо в небі, на фермі та в лісовій хащі. Ідеально для спільного читання дорослих і дітей! Час читати разом!</t>
  </si>
  <si>
    <t>My first shukayka-pomoshayka. MU, woof, KWA and all that</t>
  </si>
  <si>
    <t>With the wimelbuch &amp;quot_Mu, woof, kVA and so on&amp;quot_ kids will have fun. They will look for cute animal friends in the rainforest and hot desert, deep in the ocean and high in the sky, on the farm and in the forest thicket. Ideal for reading together by adults and children! Time to read together!</t>
  </si>
  <si>
    <t>http://sentrumbookstore.com/upload/iblock/f3c/hl12sofubr51calech8vk3sr6movwart/9789667511500.jpg</t>
  </si>
  <si>
    <t>Z vіmelʹbukhom «Mu, hav, kva і take іnshe» maliuky veselo provodytymutʹ chas. Vony budutʹ shukaty mylykh druzіv-tvarynok u tropіchnomu lіsі ta spekotnіĭ pustelі, hlyboko v okeanі ta vysoko v nebі, na Fermі ta v lіsovіĭ khashchі. Іdealʹno dlia spіlʹnoho chytannia doroslykh і dіteĭ! Chas chytaty razom!</t>
  </si>
  <si>
    <t>Moia persha shukaĭka-pomіchaĭka. MU, HAV, KVA і take іnshe</t>
  </si>
  <si>
    <t>Моя перша шукайка-помічайка. Підводний світ</t>
  </si>
  <si>
    <t>З вімельбухом «Підводний світ» малюки весело проводитимуть час. Вони будуть шукати милих підводних тваринок, визначати кольори на барвистому кораловому рифі, рахувати веселих морських жителів. Дітлахи також віднайдуть затонулі скарби, пограються з римованими словами й розплутають лабіринти! А може, ще цікавіше – покатаються на акулах-бешкетницях, відпочинуть на узбережжі чи пірнуть у самісіньку глибину? Ідеально для спільного читання дорослих і дітей! Час читати разом!</t>
  </si>
  <si>
    <t>My first shukayka-pomoshayka. Underwater world</t>
  </si>
  <si>
    <t>With the Wimelbuch &amp;quot_underwater world&amp;quot_ kids will have fun. They will search for cute underwater animals, identify colors on a colorful coral reef, and count funny sea creatures. Kids will also find sunken treasures, play with rhyming words, and unravel mazes! Or maybe even more interesting – ride naughty Sharks, relax on the coast or dive into the very depths? Ideal for reading together by adults and children! Time to read together!</t>
  </si>
  <si>
    <t>http://sentrumbookstore.com/upload/iblock/891/4lkcyu2fcikcjxdgm1luxorci0uw2fmz/9789667511517.jpg</t>
  </si>
  <si>
    <t>978-966-751-151-7</t>
  </si>
  <si>
    <t>Z vіmelʹbukhom «Pіdvodnyĭ svіt» maliuky veselo provodytymutʹ chas. Vony budutʹ shukaty mylykh pіdvodnykh tvarynok, vyznachaty kolʹory na barvystomu koralovomu ryFі, rakhuvaty veselykh morsʹkykh zhytelіv. Dіtlakhy takozh vіdnaĭdutʹ zatonulі skarby, pohraiutʹsia z rymovanymy slovamy ĭ rozplutaiutʹ labіrynty! A mozhe, shche tsіkavіshe – pokataiutʹsia na akulakh-beshketnytsiakh, vіdpochynutʹ na uzberezhzhі chy pіrnutʹ u samіsіnʹku hlybynu? Іdealʹno dlia spіlʹnoho chytannia doroslykh і dіteĭ! Chas chytaty razom!</t>
  </si>
  <si>
    <t>Moia persha shukaĭka-pomіchaĭka. Pіdvodnyĭ svіt</t>
  </si>
  <si>
    <t>Пилипенко, Ольга</t>
  </si>
  <si>
    <t>Де ховається щастя</t>
  </si>
  <si>
    <t>Чому бегемот сумує, а лев невпинно ридає ридма? Чий химерний голос чує тигр? Що можна знайти, шукаючи піратські скарби? У кого є чарівні чорнила і яку вони мають силу? На що здатен заєць у вовчій шкурі? Як полагодити зламаного півня? У який спосіб визначити справжнього друга?.. Ці й багато інших запитань дуже переймають мешканців Дивовижного Зоопарку — адже кожному з них так кортить спіймати власне Щастя! От тільки де саме воно ховається? Певно, безліч дітлахів ставлять батькам таке питання. Тож якщо бажаєте допомогти своєму маленькому дослідникові розібратись у власних емоціях і визначити найщасливіші — пропонуємо вирушити в цікаву мандрівку разом із героями цієї книжки.</t>
  </si>
  <si>
    <t>Pilipenko, Olga</t>
  </si>
  <si>
    <t>Where is happiness hidden</t>
  </si>
  <si>
    <t>Why is the hippo sad and the lion crying incessantly? Whose strange voice does the Tiger hear? What can you find when searching for pirate treasures? Who has magic ink and what power does it have? What is a rabbit in wolf skin capable of? How to fix a broken Rooster? How to identify a true friend?.. These and many other questions are very much adopted by the inhabitants of the amazing zoo — after all, each of them is so eager to catch their own happiness! But where exactly is it hiding? Probably, many children ask their parents this question. Therefore, if you want to help your little researcher understand their own emotions and determine the happiest ones, we suggest you go on an interesting journey together with the characters of this book.</t>
  </si>
  <si>
    <t>http://sentrumbookstore.com/upload/iblock/450/6sy14k563ctxe2w5e362zw258vthkg5o/9789669829146.jpg</t>
  </si>
  <si>
    <t>978-966-982-914-6</t>
  </si>
  <si>
    <t>Chomu begemot sumuє, a lev nevpinno ridaє ridma? Chiĭ khimerniĭ golos chuє tigr? Shcho mozhna znaĭti, shukaiuchi pіratsʹkі skarbi? U kogo є charіvnі chornila і iaku voni maiutʹ silu? Na shcho zdaten zaєtsʹ u vovchіĭ shkurі? IAk polagoditi zlamanogo pіvnia? U iakiĭ sposіb viznachiti spravzhnʹogo druga?.. TSі ĭ bagato іnshikh zapitanʹ duzhe pereĭmaiutʹ meshkantsіv Divovizhnogo Zooparku — adzhe kozhnomu z nikh tak kortitʹ spіĭmati vlasne Shchastia! Ot tіlʹki de same vono khovaєtʹsia? Pevno, bezlіch dіtlakhіv stavliatʹ batʹkam take pitannia. Tozh iakshcho bazhaєte dopomogti svoєmu malenʹkomu doslіdnikovі rozіbratisʹ u vlasnikh emotsіiakh і viznachiti naĭshchaslivіshі — proponuєmo virushiti v tsіkavu mandrіvku razom іz geroiami tsієї knizhki.</t>
  </si>
  <si>
    <t>Pilipenko, Olʹga</t>
  </si>
  <si>
    <t>De khovaєtʹsia shchastia</t>
  </si>
  <si>
    <t>Сольська, Єва</t>
  </si>
  <si>
    <t>Хто обійме бабусю?</t>
  </si>
  <si>
    <t>Книжка для сімейного читання. Це історія про маленьку коалу Лілі, яка дуже любить свою бабусю. Якось вона дізналася, що той, кого обіймають, почувається щасливим. Лілі дуже хотіла, щоб бабуся була щаслива, але маленька коала так рідко гостювала у неї. Поки онучки не буде поруч, хто ж обійматиме бабусю?</t>
  </si>
  <si>
    <t>Solskaya, Eva</t>
  </si>
  <si>
    <t xml:space="preserve">Who will hug Grandma? </t>
  </si>
  <si>
    <t>A book for Family Reading. This is a story about a little koala Lily, who loves her grandmother very much. One day, she learned that the one who is hugged feels happy. Lily really wanted her grandmother to be happy, but the little koala rarely visited her. Until my granddaughter is around, who will hug my grandmother?</t>
  </si>
  <si>
    <t>http://sentrumbookstore.com/upload/iblock/ef0/dqnlhrjj9nqodhiw2ylechs95hgi6b6c/9786170976901.jpg</t>
  </si>
  <si>
    <t>978-617-09-7690-1</t>
  </si>
  <si>
    <t>Knyzhka dlia sіmeĭnoho chytannia. TSe іstorіia pro malenʹku koalu Lіlі, iaka duzhe liubytʹ svoiu babusiu. IAkosʹ vona dіznalasia, shcho toĭ, koho obіĭmaiutʹ, pochuvaietʹsia shchaslyvym. Lіlі duzhe khotіla, shchob babusia bula shchaslyva, ale malenʹka koala tak rіdko hostiuvala u neї. Poky onuchky ne bude poruch, khto zh obіĭmatyme babusiu?</t>
  </si>
  <si>
    <t>Solʹsʹka, IEva</t>
  </si>
  <si>
    <t xml:space="preserve">Khto obіĭme babusiu? </t>
  </si>
  <si>
    <t>Весняні віршики</t>
  </si>
  <si>
    <t>Це заключна книжка в серії поетичних антологій для дітей, у якій вже побачили світ «Сніговірші для малят», «Літні віршики» та «Осінні віршики».Маленькі читачі антології довідаються, де подівся сніговик, з чого починається весна, що таке весняне море і як равлик загубив хатку.До весняної антології увійшли вірші українських авторів – як добре знаних, як-от Мар’яна Савка, Григорій Фалькович, Андрій Содомора, Галина Малик і Леся Мовчун, Галина Кирпа і Дмитро Чередниченко, Юлія Смаль, Дмитро та Ірина Лазуткіни, так і тих, що дебютуватимуть у цьому збірнику, зокрема, Ірини Волощук, Наталки Пріт, Катерини Щадило, Марії Артеменко, Віти Литвак і Марусі Щербини — наймолодшої в збірці поетеси, іще школярки.До ілюстрування чудової сучасної поезії для дітей про весну долучилися Юлія Пилипчатіна, Ольга Кваша, Марта Кошулінська, Наталя Чорна і Наталя Олійник, Грася Олійко та Марія Шевченко, Альбіна Колесніченко, Ольга Ребдело і Наталя Кудляк.</t>
  </si>
  <si>
    <t>Вірші для дітей</t>
  </si>
  <si>
    <t>Spring poems</t>
  </si>
  <si>
    <t>This is the final book in a series of poetry anthologies for children, in which &amp;quot_snowmen for Kids&amp;quot_, &amp;quot_Summer poems&amp;quot_ and &amp;quot_Autumn poems&amp;quot_have already been published.Young readers of the anthology will learn where the Snowman went, how spring begins, what the spring sea is, and how the snail lost its Hut.The spring anthology includes poems by Ukrainian authors – both well-known, such as Mariana Savka, Grigory Falkovich, Andrey Sodomora, Galina Malik and Lesya Movchun, Galina Kirpa and Dmitry Cherednichenko, Yulia Smal, Dmitry and Irina Lazutkin, and those who will make their debut in this collection, in particular, Irina Voloshchuk, Natalka Pret, Ekaterina Shchadilo, Maria Artemenko, Vita Litvak and Marusia Shcherbina — the youngest poetess in the collection schoolgirls.Yulia Pilipchatina, Olga Kvasha, Marta Koshulinskaya, Natalia Chernaya and Natalia Oleynik, Grasia Oliyko and Maria Shevchenko, Albina Kolesnichenko, Olga Rebdelo and Natalia Kudlyak joined the illustration of wonderful modern poetry for children about spring.</t>
  </si>
  <si>
    <t>http://sentrumbookstore.com/upload/iblock/ad6/y42gov4h1foqa268rus0isj6tf0ubx31/9789664480038.jpg</t>
  </si>
  <si>
    <t>978-966-448-003-8</t>
  </si>
  <si>
    <t>TSe zakliuchna knyzhka v serії poetychnykh antolohіĭ dlia dіteĭ, u iakіĭ vzhe pobachyly svіt «Snіhovіrshі dlia maliat», «Lіtnі vіrshyky» ta «Osіnnі vіrshyky».Malenʹkі chytachі antolohії dovіdaiutʹsia, de podіvsia snіhovyk, z choho pochynaietʹsia vesna, shcho take vesniane more і iak ravlyk zahubyv khatku.Do vesnianoї antolohії uvіĭshly vіrshі ukraїnsʹkykh avtorіv – iak dobre znanykh, iak-ot Mar’iana Savka, Hryhorіĭ Falʹkovych, Andrіĭ Sodomora, Halyna Malyk і Lesia Movchun, Halyna Kyrpa і Dmytro Cherednychenko, IUlіia Smalʹ, Dmytro ta Іryna Lazutkіny, tak і tykh, shcho debiutuvatymutʹ u tsʹomu zbіrnyku, zokrema, Іryny Voloshchuk, Natalky Prіt, Kateryny Shchadylo, Marії Artemenko, Vіty Lytvak і Marusі Shcherbyny — naĭmolodshoї v zbіrtsі poetesy, іshche shkoliarky.Do іliustruvannia chudovoї suchasnoї poezії dlia dіteĭ pro vesnu doluchylysia IUlіia Pylypchatіna, Olʹha Kvasha, Marta Koshulіnsʹka, Natalia Chorna і Natalia Olіĭnyk, Hrasia Olіĭko ta Marіia Shevchenko, Alʹbіna Kolesnіchenko, Olʹha Rebdelo і Natalia Kudliak.</t>
  </si>
  <si>
    <t>Vesnianі vіrshyky</t>
  </si>
  <si>
    <t>Звірятка. Знайди-но мене!</t>
  </si>
  <si>
    <t>Вашому маляті саме час починати знайомитися з книжками, гортати сторінки, роздивлятися малюнки? Тоді книжка-розглядайка «Звірятка» стане вам у пригоді. Малюку сподобається ця книжка, адже в ній міцні сторінки, яскраві персонажі, «алфавітка» для знаходження потрібної сторінки. Він із задоволенням розглядатиме картинки, завдяки яким познайомиться з різними тваринами. Така забава – це і спілкування з батьками, і розвиток дитини, і пізнання навколишнього світу.</t>
  </si>
  <si>
    <t>Знайди-но мене!</t>
  </si>
  <si>
    <t xml:space="preserve">Little animals. Find me! </t>
  </si>
  <si>
    <t>Is it time for your child to start reading books, flipping through pages, and looking at drawings? Then the book-review &amp;quot_animals&amp;quot_ will be useful to you. The kid will love this book, because it has strong pages, bright characters, an &amp;quot_alphabet&amp;quot_ for finding the right page. He will be happy to look at pictures, thanks to which he will get acquainted with different animals. Such fun is communication with parents, and the development of the child, and knowledge of the world around them.</t>
  </si>
  <si>
    <t>http://sentrumbookstore.com/upload/iblock/0f8/tcziooimkwgmio5vu1cdsjlio95qoesa/9789667511296.jpg</t>
  </si>
  <si>
    <t>978-966-751-129-6</t>
  </si>
  <si>
    <t>Vashomu maliatі same chas pochynaty znaĭomytysia z knyzhkamy, hortaty storіnky, rozdyvliatysia maliunky? Todі knyzhka-rozhliadaĭka «Zvіriatka» stane vam u pryhodі. Maliuku spodobaietʹsia tsia knyzhka, adzhe v nіĭ mіtsnі storіnky, iaskravі personazhі, «alFavіtka» dlia znakhodzhennia potrіbnoї storіnky. Vіn іz zadovolenniam rozhliadatyme kartynky, zavdiaky iakym poznaĭomytʹsia z rіznymy tvarynamy. Taka zabava – tse і spіlkuvannia z batʹkamy, і rozvytok dytyny, і pіznannia navkolyshnʹoho svіtu.</t>
  </si>
  <si>
    <t xml:space="preserve">Zvіriatka. Znaĭdy-no mene! </t>
  </si>
  <si>
    <t>Казочки-п’ятихвилинки на нiч про звiрят</t>
  </si>
  <si>
    <t>Мить, коли читають казочки, є дуже важливою для дитинки, і ця ілюстрована збірка історій про дику природу неодмінно допоможе маляті заснути. Усі сімдесят оповідок, уміщених у книжку, коротенькі: їх можна прочитати всього за п’ять хвилин. Проте в них дуже багато кумедних, непередбачуваних і ризикованих пригод, головними героями в яких є тварини! Ілюстраторка Анна Ланґ — угорська графічна дизайнерка й ілюстраторка, наразі мешкає та працює в Сардинії. Навчалася за фахом «Графічний дизайнер» в Угорському університеті мистецтв і дизайну (Будапешт), який закінчила 2011-го. За останні роки вона чудово проілюструвала низку книжок для видавництва White Star Kids.</t>
  </si>
  <si>
    <t>Five-minute bedtime stories about animals</t>
  </si>
  <si>
    <t>The moment when reading fairy tales is very important for a child, and this illustrated collection of stories about wildlife will certainly help the baby fall asleep. All seventy stories contained in the book are short: they can be read in just five minutes. However, they have a lot of fun, unpredictable and risky adventures, the main characters in which are animals! Illustrator Anna Lang is a Hungarian graphic designer and illustrator who currently lives and works in Sardinia. She studied as a graphic designer at the Hungarian University of art and design (Budapest), where she graduated in 2011. In recent years, she has perfectly illustrated a number of books for the White Star Kids publishing house.</t>
  </si>
  <si>
    <t>http://sentrumbookstore.com/upload/iblock/1d8/v6giok993n8lx0qlnej6at1sc1i1eepq/9786171700208.jpg</t>
  </si>
  <si>
    <t>978-617-17-0020-8</t>
  </si>
  <si>
    <t>Mytʹ, koly chytaiutʹ kazochky, ie duzhe vazhlyvoiu dlia dytynky, і tsia іliustrovana zbіrka іstorіĭ pro dyku pryrodu neodmіnno dopomozhe maliatі zasnuty. Usі sіmdesiat opovіdok, umіshchenykh u knyzhku, korotenʹkі: їkh mozhna prochytaty vsʹoho za p’iatʹ khvylyn. Prote v nykh duzhe bahato kumednykh, neperedbachuvanykh і ryzykovanykh pryhod, holovnymy heroiamy v iakykh ie tvaryny! Іliustratorka Anna Lang — uhorsʹka hraFіchna dyzaĭnerka ĭ іliustratorka, narazі meshkaie ta pratsiuie v Sardynії. Navchalasia za Fakhom «HraFіchnyĭ dyzaĭner» v Uhorsʹkomu unіversytetі mystetstv і dyzaĭnu (Budapesht), iakyĭ zakіnchyla 2011-ho. Za ostannі roky vona chudovo proіliustruvala nyzku knyzhok dlia vydavnytstva White Star Kids.</t>
  </si>
  <si>
    <t>Kazochky-p’iatykhvylynky na nich pro zviriat</t>
  </si>
  <si>
    <t>Кольори. Знайди-но мене!</t>
  </si>
  <si>
    <t>Вашому маляті саме час починати знайомитися з книжками, гортати сторінки, роздивлятися малюнки? Тоді книжка-розглядайка «Кольори» стане вам у пригоді. Малюку сподобається ця книжка, адже в ній міцні сторінки, яскраві персонажі, «алфавітка» для знаходження потрібної сторінки. Він із задоволенням розглядатиме картинки, завдяки яким дізнається про різні кольори. Така забава – це і спілкування з батьками, і розвиток дитини, і пізнання навколишнього світу.</t>
  </si>
  <si>
    <t xml:space="preserve">Colors. Find me! </t>
  </si>
  <si>
    <t>Is it time for your child to start reading books, flipping through pages, and looking at drawings? Then the book-review &amp;quot_colors&amp;quot_ will be useful to you. The kid will love this book, because it has strong pages, bright characters, an &amp;quot_alphabet&amp;quot_ for finding the right page. He will be happy to look at the pictures, thanks to which he learns about different colors. Such fun is communication with parents, and the development of the child, and knowledge of the world around them.</t>
  </si>
  <si>
    <t>http://sentrumbookstore.com/upload/iblock/1db/jn4pmg2mksysh7raa0a7wjt9gx5ryhcz/9789667511272.jpg</t>
  </si>
  <si>
    <t>978-966-751-127-2</t>
  </si>
  <si>
    <t>Vashomu maliatі same chas pochynaty znaĭomytysia z knyzhkamy, hortaty storіnky, rozdyvliatysia maliunky? Todі knyzhka-rozhliadaĭka «Kolʹory» stane vam u pryhodі. Maliuku spodobaietʹsia tsia knyzhka, adzhe v nіĭ mіtsnі storіnky, iaskravі personazhі, «alFavіtka» dlia znakhodzhennia potrіbnoї storіnky. Vіn іz zadovolenniam rozhliadatyme kartynky, zavdiaky iakym dіznaietʹsia pro rіznі kolʹory. Taka zabava – tse і spіlkuvannia z batʹkamy, і rozvytok dytyny, і pіznannia navkolyshnʹoho svіtu.</t>
  </si>
  <si>
    <t xml:space="preserve">Kolʹory. Znaĭdy-no mene! </t>
  </si>
  <si>
    <t>Найкращі казки для найменших</t>
  </si>
  <si>
    <t>З цією книжкою маленькі читачі вирушать у захопливий світ мудрих казок. Тут на малюків чекають шість цікавих історій з яскравими ілюстраціями й чудовими персонажами, які навчатимуть доброти, чесності й щедрості. Бременські музиканти Вовк і семеро козенят Рукавичка Лисиця і рак Круть і Верть Пан Коцький</t>
  </si>
  <si>
    <t>Читаємо з малюками</t>
  </si>
  <si>
    <t>The best fairy tales for the little ones</t>
  </si>
  <si>
    <t>With this book, Young Readers will go to the fascinating world of wise fairy tales. Here kids will find six interesting stories with vivid illustrations and wonderful characters that will teach kindness, honesty and generosity. Bremen Town Musicians Wolf and seven kids Rukavichka Fox and cancer Krut and Vert Pan Kotsky</t>
  </si>
  <si>
    <t>http://sentrumbookstore.com/upload/iblock/97c/szmbpr6djgdjpsrar9bd4e0zl2met1sm/9789669824219.jpg</t>
  </si>
  <si>
    <t>978-966-982-421-9</t>
  </si>
  <si>
    <t>Z tsіieiu knyzhkoiu malenʹkі chytachі vyrushatʹ u zakhoplyvyĭ svіt mudrykh kazok. Tut na maliukіv chekaiutʹ shіstʹ tsіkavykh іstorіĭ z iaskravymy іliustratsіiamy ĭ chudovymy personazhamy, iakі navchatymutʹ dobroty, chesnostі ĭ shchedrostі. Bremensʹkі muzykanty Vovk і semero kozeniat Rukavychka Lysytsia і rak Krutʹ і Vertʹ Pan Kotsʹkyĭ</t>
  </si>
  <si>
    <t>Naĭkrashchі kazky dlia naĭmenshykh</t>
  </si>
  <si>
    <t>Тваринки. Моя контрастна книжка</t>
  </si>
  <si>
    <t>Книжка «Тваринки» серії «Моя контрастна книжка» - оптимальний вибiр для малечi вiд 6 мiсяцiв, яка вже починає розрiзняти кольори. Книжка «Тваринки» намальована в чорно-бiлих тонах з додаванням акцентного кольору. У нiй¬ конкретнi й зрозумiлi зображення, розглядання яких стимулюватиме розвиток дитини. Малюнки легко запам’ятовувати, отже, дитина знайомитиметься з навколишнiм свiтом в iгровiй формi. А крiзь чарiвнi дiрочки можна побачити фрагмент наступноï сторiнки.</t>
  </si>
  <si>
    <t>Моя контрастна книжка</t>
  </si>
  <si>
    <t>Tvarinki. My contrast book</t>
  </si>
  <si>
    <t>The Book &amp;quot_ Animals &amp;quot_of the series&amp;quot_ My contrast book &amp;quot_ is the best choice for babies from 6 months old, who are already beginning to distinguish colors. The Book &amp;quot_Animals&amp;quot_ is drawn in black and white tones with the addition of accent color. It contains specific and understandable images, viewing which will stimulate the child's development. Drawings are easy to remember, so the child will get acquainted with the world around them in a playful way. And through the magic holes, you can see a fragment of the next page.</t>
  </si>
  <si>
    <t>http://sentrumbookstore.com/upload/iblock/a83/u2qwensyzpkme9v7c3fzwyiksh0lr7cz/9789667511821.jpg</t>
  </si>
  <si>
    <t>978-966-751-182-1</t>
  </si>
  <si>
    <t>Knizhka «Tvarinki» serії «Moia kontrastna knizhka» - optimalʹniĭ vibir dlia malechi vid 6 misiatsiv, iaka vzhe pochinaє rozrizniati kolʹori. Knizhka «Tvarinki» namalʹovana v chorno-bilikh tonakh z dodavanniam aktsentnogo kolʹoru. U niĭ¬ konkretni ĭ zrozumili zobrazhennia, rozgliadannia iakikh stimuliuvatime rozvitok ditini. Maliunki legko zapam’iatovuvati, otzhe, ditina znaĭomitimetʹsia z navkolishnim svitom v igroviĭ formi. A krizʹ charivni dirochki mozhna pobachiti fragment nastupnoï storinki.</t>
  </si>
  <si>
    <t>Tvarinki. Moia kontrastna knizhka</t>
  </si>
  <si>
    <t>Цифри. Знайди-но мене!</t>
  </si>
  <si>
    <t>Вашому маляті саме час починати знайомитися з книжками, гортати сторінки, роздивлятися малюнки? Тоді книжка-розглядайка «Цифри» стане вам у пригоді. Малюку сподобається ця книжка, адже в ній міцні сторінки, яскраві персонажі, «алфавітка» для знаходження потрібної сторінки. Він із задоволенням розглядатиме картинки, завдяки яким почне вивчати цифри. Така забава – це і спілкування з батьками, і розвиток дитини, і пізнання навколишнього світу.</t>
  </si>
  <si>
    <t xml:space="preserve">Numbers. Find me! </t>
  </si>
  <si>
    <t>Is it time for your child to start reading books, flipping through pages, and looking at drawings? Then the book-review &amp;quot_numbers&amp;quot_ will be useful to you. The kid will love this book, because it has strong pages, bright characters, an &amp;quot_alphabet&amp;quot_ for finding the right page. He will be happy to look at pictures, thanks to which he will begin to learn numbers. Such fun is communication with parents, and the development of the child, and knowledge of the world around them.</t>
  </si>
  <si>
    <t>http://sentrumbookstore.com/upload/iblock/ce0/3w7loc5uqyneesyuiw8pzup1p7dpprea/9789667511289.jpg</t>
  </si>
  <si>
    <t>978-966-751-128-9</t>
  </si>
  <si>
    <t>Vashomu maliatі same chas pochynaty znaĭomytysia z knyzhkamy, hortaty storіnky, rozdyvliatysia maliunky? Todі knyzhka-rozhliadaĭka «TSyFry» stane vam u pryhodі. Maliuku spodobaietʹsia tsia knyzhka, adzhe v nіĭ mіtsnі storіnky, iaskravі personazhі, «alFavіtka» dlia znakhodzhennia potrіbnoї storіnky. Vіn іz zadovolenniam rozhliadatyme kartynky, zavdiaky iakym pochne vyvchaty tsyFry. Taka zabava – tse і spіlkuvannia z batʹkamy, і rozvytok dytyny, і pіznannia navkolyshnʹoho svіtu.</t>
  </si>
  <si>
    <t xml:space="preserve">TSyFry. Znaĭdy-no mene! </t>
  </si>
  <si>
    <t>Чарівні казки для найменших</t>
  </si>
  <si>
    <t>З цією книжкою маленькі читачі вирушать у захопливий світ мудрих казок. Тут на малюків чекають шість цікавих історій з яскравими ілюстраціями й чудовими персонажами, які навчатимуть доброти, чесності й щедрості. Лускунчик та мишачий король Снігова королева Пригоди Мюнхгаузена</t>
  </si>
  <si>
    <t>Fairy tales for the little ones</t>
  </si>
  <si>
    <t>With this book, Young Readers will go to the fascinating world of wise fairy tales. Here kids will find six interesting stories with vivid illustrations and wonderful characters that will teach kindness, honesty and generosity. The Nutcracker and the Mouse King The Snow Queen Adventures of Munchausen</t>
  </si>
  <si>
    <t>http://sentrumbookstore.com/upload/iblock/b6c/owg8af2e2ripemjwtm898f1my6c7lumh/9789669824233.jpg</t>
  </si>
  <si>
    <t>978-966-982-423-3</t>
  </si>
  <si>
    <t>Z tsіieiu knyzhkoiu malenʹkі chytachі vyrushatʹ u zakhoplyvyĭ svіt mudrykh kazok. Tut na maliukіv chekaiutʹ shіstʹ tsіkavykh іstorіĭ z iaskravymy іliustratsіiamy ĭ chudovymy personazhamy, iakі navchatymutʹ dobroty, chesnostі ĭ shchedrostі. Luskunchyk ta myshachyĭ korolʹ Snіhova koroleva Pryhody Miunkhhauzena</t>
  </si>
  <si>
    <t>Charіvnі kazky dlia naĭmenshykh</t>
  </si>
  <si>
    <t>Час до сну. Моя контрастна книжка</t>
  </si>
  <si>
    <t>Книжка «Час до сну» серії «Моя контрастна книжка» - оптимальний вибiр для малечi вiд 6 мiсяцiв, яка вже починає розрiзняти кольори. Книжка «Час до сну» намальована в чорно-бiлих тонах з додаванням акцентного кольору. У нiй¬ конкретнi й зрозумiлi зображення, розглядання яких стимулюватиме розвиток дитини. Малюнки легко запам’ятовувати, отже, дитина знайомитиметься з навколишнiм свiтом в iгровiй формi. А крiзь чарiвнi дiрочки можна побачити фрагмент наступноï сторiнки.</t>
  </si>
  <si>
    <t>An hour before bedtime. My contrast book</t>
  </si>
  <si>
    <t>The book &amp;quot_time to sleep&amp;quot_ of the series &amp;quot_My contrast book&amp;quot_ is the best choice for babies from 6 months old, who are already beginning to distinguish colors. The book &amp;quot_time to sleep&amp;quot_ is drawn in black and white tones with the addition of accent color. It contains specific and understandable images, viewing which will stimulate the child's development. Drawings are easy to remember, so the child will get acquainted with the world around them in a playful way. And through the magic holes, you can see a fragment of the next page.</t>
  </si>
  <si>
    <t>http://sentrumbookstore.com/upload/iblock/db9/th94kizvfz88gwqemx2i6ldwtyrbfbsi/9789667511845.jpg</t>
  </si>
  <si>
    <t>978-966-751-184-5</t>
  </si>
  <si>
    <t>Knyzhka «Chas do snu» serії «Moia kontrastna knyzhka» - optymalʹnyĭ vybir dlia malechi vid 6 misiatsiv, iaka vzhe pochynaie rozrizniaty kolʹory. Knyzhka «Chas do snu» namalʹovana v chorno-bilykh tonakh z dodavanniam aktsentnoho kolʹoru. U niĭ¬ konkretni ĭ zrozumili zobrazhennia, rozhliadannia iakykh stymuliuvatyme rozvytok dytyny. Maliunky lehko zapam’iatovuvaty, otzhe, dytyna znaĭomytymetʹsia z navkolyshnim svitom v ihroviĭ Formi. A krizʹ charivni dirochky mozhna pobachyty Frahment nastupnoï storinky.</t>
  </si>
  <si>
    <t>Chas do snu. Moia kontrastna knyzhka</t>
  </si>
  <si>
    <t>Адам, Стовер</t>
  </si>
  <si>
    <t>Король Куу. Том 3 'Космічна потвора'</t>
  </si>
  <si>
    <t>Бен Поул вже не раз бачив, що в його школі відбуваються дивні речі. Але, щоб аж настільки ДИВНІ. МЕГАДИВНІ! Проаналізуємо: слиз, на стелі в школі не має бути слизу. Сирний запах невідомого походження — з’ясувати звідки. Босий директор — зачекайте, а де його туфлі? Потрібно докопатися до правди якнайшвидше! Тож Бен та його найкращий друг Король Куу починають розслідування… і, схоже, у всьому винна ця штука з космосу. Зачекайте, штука з космосу?</t>
  </si>
  <si>
    <t>Король Куу</t>
  </si>
  <si>
    <t>Nasha idea</t>
  </si>
  <si>
    <t>Adam, Stover</t>
  </si>
  <si>
    <t>King Kuu. Volume 3 'the space monster'</t>
  </si>
  <si>
    <t>Ben Pole has seen strange things happen at his school more than once. But, to be so strange. MEGADIVNI! Let's analyze: slime, there should be no slime on the ceiling at school. Cheese smell of unknown origin-find out where. Barefoot director-wait, where are his shoes? We need to get to the bottom of the truth as quickly as possible! So Ben and his best friend King Kuu start investigating... and it looks like this thing from outer space is to blame. Wait, the thing from outer space?</t>
  </si>
  <si>
    <t>http://sentrumbookstore.com/upload/iblock/90b/tk64lizpre88qinghppvk514vza5vsgp/9786178109349.jpg</t>
  </si>
  <si>
    <t>978-617-8109-34-9</t>
  </si>
  <si>
    <t>Ben Poul vzhe ne raz bachyv, shcho v ĭoho shkolі vіdbuvaiutʹsia dyvnі rechі. Ale, shchob azh nastіlʹky DYVNІ. MEHADYVNІ! Proanalіzuiemo: slyz, na stelі v shkolі ne maie buty slyzu. Syrnyĭ zapakh nevіdomoho pokhodzhennia — z’iasuvaty zvіdky. Bosyĭ dyrektor — zachekaĭte, a de ĭoho tuFlі? Potrіbno dokopatysia do pravdy iaknaĭshvydshe! Tozh Ben ta ĭoho naĭkrashchyĭ druh Korolʹ Kuu pochynaiutʹ rozslіduvannia… і, skhozhe, u vsʹomu vynna tsia shtuka z kosmosu. Zachekaĭte, shtuka z kosmosu?</t>
  </si>
  <si>
    <t>Korolʹ Kuu. Tom 3 'Kosmіchna potvora'</t>
  </si>
  <si>
    <t>Амеліна, Вікторія</t>
  </si>
  <si>
    <t>Е-е-есторії екскаватора Еки (тверда обкл. )</t>
  </si>
  <si>
    <t>Ека — маленький екскаватор. Але пригоди в нього великі, часом — світового масштабу. Він, мов справжній супергерой, може занапастити чи врятувати світ. Ека любить розповідати про свої дивовижні пригоди: як вичерпав ковшем пів моря, як зірвав із неба зірку, як ледь не викрав айсберг у Антарктиді. Ека дуже хоче бути корисним. То святому Миколаю допоможе, то скелет динозавра в музей привезе, то врятує від знищення улюблений парк. Можливо, як відомий барон Мюнхгаузен, Ека трішечки перебільшує у своїх е-е-есторіях? Але на те вони й «Е-е-есторії екскаватора Еки» — кумедні історії найбалакучішого екскаватора в світі.</t>
  </si>
  <si>
    <t>Amelina, Victoria</t>
  </si>
  <si>
    <t xml:space="preserve">E-E-Estoria excavator Еки (solid obkl. ) </t>
  </si>
  <si>
    <t>Eka is a small excavator. But his adventures are great, sometimes on a global scale. He, like a real superhero, can destroy or save the world. Eka likes to talk about his amazing adventures: how he scooped out half the sea with a bucket, how he tore a star from the sky, how he almost stole an iceberg in Antarctica. Eka really wants to be useful. Then it will help St. Nicholas, then it will bring a dinosaur skeleton to the museum, then it will save your favorite park from destruction. Perhaps, like the famous Baron Munchausen, Eka exaggerates a little in his stories? But that's why they are &amp;quot_er-Estoria of the excavator Еки&amp;quot_-funny stories of the most talkative excavator in the world.</t>
  </si>
  <si>
    <t>http://sentrumbookstore.com/upload/iblock/913/pi0hfvi1nw9pjg9k615vdzetfa7jigp3/9786176799245.jpg</t>
  </si>
  <si>
    <t>978-617-679-924-5</t>
  </si>
  <si>
    <t>Eka — malenʹkyĭ ekskavator. Ale pryhody v nʹoho velykі, chasom — svіtovoho masshtabu. Vіn, mov spravzhnіĭ superheroĭ, mozhe zanapastyty chy vriatuvaty svіt. Eka liubytʹ rozpovіdaty pro svoї dyvovyzhnі pryhody: iak vycherpav kovshem pіv moria, iak zіrvav іz neba zіrku, iak ledʹ ne vykrav aĭsberh u Antarktydі. Eka duzhe khoche buty korysnym. To sviatomu Mykolaiu dopomozhe, to skelet dynozavra v muzeĭ pryveze, to vriatuie vіd znyshchennia uliublenyĭ park. Mozhlyvo, iak vіdomyĭ baron Miunkhhauzen, Eka trіshechky perebіlʹshuie u svoїkh e-e-estorіiakh? Ale na te vony ĭ «E-e-estorії ekskavatora Eky» — kumednі іstorії naĭbalakuchіshoho ekskavatora v svіtі.</t>
  </si>
  <si>
    <t>Amelіna, Vіktorіia</t>
  </si>
  <si>
    <t xml:space="preserve">E-e-estorії ekskavatora Eky (tverda obkl. ) </t>
  </si>
  <si>
    <t>Андрес, Крістіна</t>
  </si>
  <si>
    <t>Мишаче літечко, ведмеже щастя</t>
  </si>
  <si>
    <t>Книжка, яка розповідає про літню ідилію, що сповнена ароматів ожини, таємничих запитань та настільки затишної атмосфери, що від неї просто неможливо відірватись. Незабутніми героями цієї книги знову стали Ведмідь та Мишка, які завжди знають, як створити чудову історію. Ведмідь і мишка вирушають на озеро. Зрозуміло, що мишці для цього потрібно багато-багато всього. І відомо, кому доведеться нести наплічник... Чому тітка корова, плаваючи в озері, щораз зменшується? І чому її купальник перетворюється на «мочальник»? Найкращий у світі ведмідь дуже терпляче відповідає на всі запитання. А мишка вистежує зухвалих викрадачів смаколиків! Цього найгарнішого літнього дня усіх часів ведмідь і мишка зачаровують ожиновими плямами, а також уміннями плавати і ставити важливі запитання.</t>
  </si>
  <si>
    <t>Мишка і Ведмідь</t>
  </si>
  <si>
    <t>Крокус</t>
  </si>
  <si>
    <t>Andres, Christina</t>
  </si>
  <si>
    <t>Mouse fly, bear happiness</t>
  </si>
  <si>
    <t>A book that tells about a summer idyll full of BlackBerry aromas, mysterious questions and such a cozy atmosphere that it is simply impossible to tear yourself away from it. The unforgettable heroes of this book are once again A Bear and a mouse, who always know how to create a wonderful story. Bear and mouse go to the lake. It is clear that the mouse needs a lot of things to do this. And you know who will have to carry a backpack... Why does aunt cow, swimming in the lake, decrease every time? And why does her swimsuit turn into a&amp;quot_washcloth&amp;quot_? The best bear in the world answers all your questions very patiently. And the mouse tracks down the daring thieves of goodies! On this beautiful summer day of all time, the bear and mouse fascinate with BlackBerry spots, as well as their ability to swim and ask important questions.</t>
  </si>
  <si>
    <t>http://sentrumbookstore.com/upload/iblock/6b3/56i2stcpkbejckc22z8whyhe463uczto/9786177989232.jpg</t>
  </si>
  <si>
    <t>978-617-7989-23-2</t>
  </si>
  <si>
    <t>Knyzhka, iaka rozpovіdaie pro lіtniu іdylіiu, shcho spovnena aromatіv ozhyny, taiemnychykh zapytanʹ ta nastіlʹky zatyshnoї atmosFery, shcho vіd neї prosto nemozhlyvo vіdіrvatysʹ. Nezabutnіmy heroiamy tsіieї knyhy znovu staly Vedmіdʹ ta Myshka, iakі zavzhdy znaiutʹ, iak stvoryty chudovu іstorіiu. Vedmіdʹ і myshka vyrushaiutʹ na ozero. Zrozumіlo, shcho myshtsі dlia tsʹoho potrіbno bahato-bahato vsʹoho. І vіdomo, komu dovedetʹsia nesty naplіchnyk... Chomu tіtka korova, plavaiuchy v ozerі, shchoraz zmenshuietʹsia? І chomu її kupalʹnyk peretvoriuietʹsia na «mochalʹnyk»? Naĭkrashchyĭ u svіtі vedmіdʹ duzhe terpliache vіdpovіdaie na vsі zapytannia. A myshka vystezhuie zukhvalykh vykradachіv smakolykіv! TSʹoho naĭharnіshoho lіtnʹoho dnia usіkh chasіv vedmіdʹ і myshka zacharovuiutʹ ozhynovymy pliamamy, a takozh umіnniamy plavaty і stavyty vazhlyvі zapytannia.</t>
  </si>
  <si>
    <t>Andres, Krіstіna</t>
  </si>
  <si>
    <t>Myshache lіtechko, vedmezhe shchastia</t>
  </si>
  <si>
    <t>Crocus</t>
  </si>
  <si>
    <t>Krokus</t>
  </si>
  <si>
    <t>Жерар на Витiвцi</t>
  </si>
  <si>
    <t>Найкмітливіший з усіх кмітливців детектив Жерар знову у справі! Морськосвинські розслідування тривають і під час літніх канікул на дачі, на хуторі Витівка. Цього разу на Жерара чекають такі пригоди, до яких навіть він не був готовий. Сонливий літній відпочинок перервав жахливий гармидер у курячому царстві півня Сулеймана Пишного — і тільки Жерарові до снаги вхопити порушника спокою за хвоста. Але після розкриття першої справи неминуче трапляються і друга, і третя: на Жерара і компанію чигають велике рогате чудовисько, перегони й полювання, а також таємниці нічного життя Витівки.</t>
  </si>
  <si>
    <t>Gerard on a prank</t>
  </si>
  <si>
    <t>The smartest detective Gerard is back on business! Morskosvin investigations continue during the summer holidays at the dacha, on the farm Pratovka. This time, Gerard is waiting for such adventures that even he was not ready for. A sleepy summer vacation was interrupted by a terrible mess in the chicken Kingdom of the Rooster Suleiman The Magnificent — and only Gerard can grab the troublemaker by the tail. But after the first case is solved, both the second and third inevitably happen: Gerard and the company are haunted by a big horned monster, racing and hunting, as well as the secrets of the nightlife of antics.</t>
  </si>
  <si>
    <t>http://sentrumbookstore.com/upload/iblock/8e7/j38qv6w3s0rdr2585jk97k19pd31o052/9789669826558.jpg</t>
  </si>
  <si>
    <t>978-966-982-655-8</t>
  </si>
  <si>
    <t>Naĭkmіtlyvіshyĭ z usіkh kmіtlyvtsіv detektyv Zherar znovu u spravі! Morsʹkosvynsʹkі rozslіduvannia tryvaiutʹ і pіd chas lіtnіkh kanіkul na dachі, na khutorі Vytіvka. TSʹoho razu na Zherara chekaiutʹ takі pryhody, do iakykh navіtʹ vіn ne buv hotovyĭ. Sonlyvyĭ lіtnіĭ vіdpochynok perervav zhakhlyvyĭ harmyder u kuriachomu tsarstvі pіvnia Suleĭmana Pyshnoho — і tіlʹky Zherarovі do snahy vkhopyty porushnyka spokoiu za khvosta. Ale pіslia rozkryttia pershoї spravy nemynuche trapliaiutʹsia і druha, і tretia: na Zherara і kompanіiu chyhaiutʹ velyke rohate chudovysʹko, perehony ĭ poliuvannia, a takozh taiemnytsі nіchnoho zhyttia Vytіvky.</t>
  </si>
  <si>
    <t>Zherar na Vytivtsi</t>
  </si>
  <si>
    <t>Баррон, Рена</t>
  </si>
  <si>
    <t>Королівство душ</t>
  </si>
  <si>
    <t>Арра, спадкоємиця двох поколінь могутніх чаклунів, шістнадцять років чекає, коли бог Гекка наділить її магією. Всі молитви й обряди бабусі-провідниці не викликають бажаного дару. Але коли в Королівстві починають зникати діти, Арра не може більше чекати. Вона звертається до забороненого, небезпечного ритуалу, щоб отримати власну магію, навіть якщо сплатити треба роками власного життя. Узята в борг сила відкриває перед Аррою таємниці зникнень і жахливу зраду, а відтак — прийдешній приплив темряви, що загрожує поглинути її та всіх, кого вона любить. Чи вистачить дівчині мужності та сили, щоб запобігти відродженню Короля Демонів!</t>
  </si>
  <si>
    <t>Barron, Rena</t>
  </si>
  <si>
    <t>Kingdom of Souls</t>
  </si>
  <si>
    <t>Arra, the heiress of two generations of powerful sorcerers, has been waiting sixteen years for the God Hecka to endow her with magic. All the prayers and rituals of the grandmother-guide do not evoke the desired gift. But when children start disappearing in the Kingdom, Arra can't wait any longer. She turns to a forbidden, dangerous ritual to get her own magic, even if it takes years of her own life to pay. The borrowed power reveals to Arra the secrets of disappearances and a terrible betrayal, and then — the coming tide of darkness that threatens to devour her and everyone she loves. Will the girl have the courage and strength to prevent the rebirth of the Demon King!</t>
  </si>
  <si>
    <t>http://sentrumbookstore.com/upload/iblock/8a3/xkw1j9r3w1j80epg28gmigeo206nn2bo/9786170974150.jpg</t>
  </si>
  <si>
    <t>978-617-09-7415-0</t>
  </si>
  <si>
    <t>Arra, spadkoiemytsia dvokh pokolіnʹ mohutnіkh chaklunіv, shіstnadtsiatʹ rokіv chekaie, koly boh Hekka nadіlytʹ її mahіieiu. Vsі molytvy ĭ obriady babusі-provіdnytsі ne vyklykaiutʹ bazhanoho daru. Ale koly v Korolіvstvі pochynaiutʹ znykaty dіty, Arra ne mozhe bіlʹshe chekaty. Vona zvertaietʹsia do zaboronenoho, nebezpechnoho rytualu, shchob otrymaty vlasnu mahіiu, navіtʹ iakshcho splatyty treba rokamy vlasnoho zhyttia. Uziata v borh syla vіdkryvaie pered Arroiu taiemnytsі znyknenʹ і zhakhlyvu zradu, a vіdtak — pryĭdeshnіĭ pryplyv temriavy, shcho zahrozhuie pohlynuty її ta vsіkh, koho vona liubytʹ. Chy vystachytʹ dіvchynі muzhnostі ta syly, shchob zapobіhty vіdrodzhenniu Korolia Demonіv!</t>
  </si>
  <si>
    <t>Korolіvstvo dush</t>
  </si>
  <si>
    <t>Беччіа, Карлін</t>
  </si>
  <si>
    <t>Страховиська. Перша наукова книжка про найвидатніших монстрів усіх часів</t>
  </si>
  <si>
    <t>У цій книжці Карлін Бечча пропонує абсолютно новий погляд — науковий — на добре знайомих тобі страховиськ, зокрема вовкулак, вампірів та зомбі. Дізнайся походження восьми жаских монстрів, з’ясуй, які значущі історичні події надихнули на їх створення, і заглибся в наукові дослідження, що криються за цими створіннями. Розглянь часові шкали, мапи та інфографіку, які містять найважливішу інформацію, наприклад життєвий цикл вірусу зомбі або як пережити ядерний подих Ґодзілли. Сповнена крові, кишок, історії та науки, ця книжка стане чудовим подарунком для шанувальників страховиськ різного віку.</t>
  </si>
  <si>
    <t>Beccia, Carlin</t>
  </si>
  <si>
    <t>A monster. The first science book about the greatest monsters of all time</t>
  </si>
  <si>
    <t>In this book, Carlin Becca offers a completely new look — scientific — at the horrors you know well, in particular ghouls, vampires and zombies. Find out the origin of eight creepy monsters, find out what significant historical events inspired their creation, and delve into the scientific research behind these creatures. Consider timelines, maps, and infographics that contain important information, such as the life cycle of a zombie virus or how to survive Godzilla's nuclear breath. Full of blood, guts, history and science, this book will be a great gift for horror fans of all ages.</t>
  </si>
  <si>
    <t>http://sentrumbookstore.com/upload/iblock/655/74yvmz6xp39knmazm6v868ondy8nykhe/9786177544851.jpg</t>
  </si>
  <si>
    <t>978-617-7544-85-1</t>
  </si>
  <si>
    <t>U tsіĭ knyzhtsі Karlіn Bechcha proponuie absoliutno novyĭ pohliad — naukovyĭ — na dobre znaĭomykh tobі strakhovysʹk, zokrema vovkulak, vampіrіv ta zombі. Dіznaĭsia pokhodzhennia vosʹmy zhaskykh monstrіv, z’iasuĭ, iakі znachushchі іstorychnі podії nadykhnuly na їkh stvorennia, і zahlybsia v naukovі doslіdzhennia, shcho kryiutʹsia za tsymy stvorіnniamy. Rozhlianʹ chasovі shkaly, mapy ta іnFohraFіku, iakі mіstiatʹ naĭvazhlyvіshu іnFormatsіiu, napryklad zhyttievyĭ tsykl vіrusu zombі abo iak perezhyty iadernyĭ podykh Godzіlly. Spovnena krovі, kyshok, іstorії ta nauky, tsia knyzhka stane chudovym podarunkom dlia shanuvalʹnykіv strakhovysʹk rіznoho vіku.</t>
  </si>
  <si>
    <t>Bechchіa, Karlіn</t>
  </si>
  <si>
    <t>Strakhovysʹka. Persha naukova knyzhka pro naĭvydatnіshykh monstrіv usіkh chasіv</t>
  </si>
  <si>
    <t>Бондаренко, Катерина</t>
  </si>
  <si>
    <t>Велика мрія маленького Равлика</t>
  </si>
  <si>
    <t>Маленька дівчинка-равлик мала велику, навіть величезну, порівняно з розмірами її самої, мрію. І настільки ж нездійсненну. Вона мріяла про небо. Відчайдушно, як здавалося їй, безглуздо — як вважали всі довкола. Чи вистачить сил маленькому равлику боротися за свою мрію? І чи справді можливо досягти того, що видається нездійсненним?</t>
  </si>
  <si>
    <t>Гамазин</t>
  </si>
  <si>
    <t>Bondarenko, Katerina</t>
  </si>
  <si>
    <t>Little snail's big dream</t>
  </si>
  <si>
    <t>The little snail girl had a big, even huge, dream compared to the size of herself. And just as impossible. She dreamed of heaven. Desperate, she thought, senseless — as everyone else thought. Will the little snail have enough strength to fight for its dream? And is it really possible to achieve what seems impossible?</t>
  </si>
  <si>
    <t>http://sentrumbookstore.com/upload/iblock/e8f/gzpcr59dhl112s32qhcs02vfh60ntx53/9789662792072.jpg</t>
  </si>
  <si>
    <t>978-966-279-207-2</t>
  </si>
  <si>
    <t>Malenʹka dіvchynka-ravlyk mala velyku, navіtʹ velycheznu, porіvniano z rozmіramy її samoї, mrіiu. І nastіlʹky zh nezdіĭsnennu. Vona mrіiala pro nebo. Vіdchaĭdushno, iak zdavalosia їĭ, bezhluzdo — iak vvazhaly vsі dovkola. Chy vystachytʹ syl malenʹkomu ravlyku borotysia za svoiu mrіiu? І chy spravdі mozhlyvo dosiahty toho, shcho vydaietʹsia nezdіĭsnennym?</t>
  </si>
  <si>
    <t>Bondarenko, Kateryna</t>
  </si>
  <si>
    <t>Velyka mrіia malenʹkoho Ravlyka</t>
  </si>
  <si>
    <t>Gamazin</t>
  </si>
  <si>
    <t>Hamazyn</t>
  </si>
  <si>
    <t>Бутчарт, Памела</t>
  </si>
  <si>
    <t>Мій директор — щур-вампір!</t>
  </si>
  <si>
    <t>Мій директор _ щур-вампір! _ третя приголомшливо-кумедна історія від авторки видань &amp;lt_a href='../products/u-moyu-vchytelku-vselyvsya-prybulets-924254'&amp;gt_У мою вчительку вселився прибулець!&amp;lt_/a&amp;gt_ і &amp;lt_a href='../products/obid-dlya-shpyguna-923723'&amp;gt_Обід для шпигуна&amp;lt_/a&amp;gt_ Памели Бутчарт.&amp;lt_br&amp;gt_У третій частині цієї серії Іззі та її друзі поринули у ще більше божевілля початкової школи. Цього разу школярі впевнені, що їхній новий директор &amp;ndash_ щур-вампір! В його кабінеті завжди темрява, він носить довгий чорний плащ і ненавидить часник! А його губи схожі на червоних червячків _ сумнівів у тому, що він справжній кровопивця, і бути не може! Друзям залишилося тільки вигадати план, як перемогти нового директора та завадити йому захопити школу&amp;lt_br&amp;gt_Чому варто придбати:&amp;lt_br&amp;gt_Бурхлива дитяча уява, що перевертає життя з ніг на голову, шкільні пригоди та міцна дружба _ усе найцікавіше в одному виданні! Відірватися від читання книжки Мій директор _ щур-вампір просто неможливо!&amp;lt_br&amp;gt_Маленькі читачі будуть у захваті від пригод непосидючої допитливої дівчинки Іззі та її шкільних друзів, які ані дня не можуть прожити без того, щоб не втрапити у якусь халепу (або самим її організувати!).&amp;lt_br&amp;gt_Легка, загадкова та смішна книжка для веселого й пізнавального дозвілля дитини! Вона не лише розсмішить читачів, але й на прикладі покаже, що перше враження може бути оманливим.&amp;lt_br&amp;gt_Цікаві факти:&amp;lt_br&amp;gt_Памела Бутчарт_ шотландська дитяча авторка та викладачка філософії у середній школі. Вона має ступінь магістра філософії в Університеті Данді та стала викладачкою філософії в Академії Гарріса в Данді. Авторка почала писати дитячі книги після того, як наречений подарував їй книгу про те, як писати для дітей.&amp;lt_br&amp;gt_Памела Бутчарт переможниця літературної премії Blue Peter у номінації Найкраща художня книжка 2015 року.&amp;lt_br&amp;gt_У 2016 році за книжку У мою вчительку вселився прибулець! авторка отримала премію конкурсу Red House Childrens Book Award у категорії Юні читачі та стала головною переможницею цього конкурсу.</t>
  </si>
  <si>
    <t>Butchart, Pamela</t>
  </si>
  <si>
    <t xml:space="preserve">My director is a vampire rat! </t>
  </si>
  <si>
    <t>My director_ vampire rat! _ the third stunningly funny story from the author of publications &amp;lt_a href=&amp;quot_../products/u-moyu-vchytelku-vselyvsya-prybulets-924254&amp;quot_&amp;gt_My teacher has been invaded by an alien!&amp;lt_/a&amp;gt_ and &amp;lt_a href=&amp;quot_../products/obid-dlya-shpyguna-923723&amp;quot_&amp;gt_Lunch for the spy&amp;lt_/a&amp;gt_ Pamela Butchart.&amp;lt_br&amp;gt_In the third installment of this series, Izzy and her friends plunged into even more elementary school madness. This time, the students are sure that their new director is a vampire rat! His office is always dark, he wears a long black cloak and hates garlic! And his lips are like red worms _ there can be no doubt that he is a real bloodsucker! Friends just have to come up with a plan to defeat the new principal and prevent him from taking over the school&amp;lt_br&amp;gt_Why you should buy it:&amp;lt_br&amp;gt_A stormy children's imagination that turns life upside down, school adventures and strong friendships _ all the most interesting things in one edition! It is simply impossible to tear yourself away from reading the book My director _ a vampire rat!&amp;lt_br&amp;gt_Young readers will be delighted with the adventures of the Restless inquisitive girl Izzy and her school friends, who can not live a day without getting into some kind of trouble (or organizing it themselves!).&amp;lt_br&amp;gt_An easy, mysterious and funny book for a fun and informative child's leisure time! It will not only make readers laugh, but also show by example that the first impression can be deceptive.&amp;lt_br&amp;gt_Interesting facts:&amp;lt_br&amp;gt_Pamela Butchart_ Scottish children's author and high school philosophy teacher. She holds a master's degree in philosophy from the University of Dundee and became a lecturer in philosophy at Harris Academy in Dundee. The author started writing children's books after her fiance gave her a book on how to write for children.&amp;lt_br&amp;gt_Pamela Butchart is the winner of the Blue Peter Literary Award for Best Fiction Book of 2015.&amp;lt_br&amp;gt_In 2016, an alien moved into my teacher for a book! the author received the Red House Children's Book Award in the young readers category and became the main winner of this contest.</t>
  </si>
  <si>
    <t>http://sentrumbookstore.com/upload/iblock/9fc/oevfyslh3o2a4a3x1w36zn53pfqvaomo/9786177940998.jpg</t>
  </si>
  <si>
    <t>978-617-7969-09-8</t>
  </si>
  <si>
    <t>Mіĭ dyrektor _ shchur-vampіr! _ tretia pryholomshlyvo-kumedna іstorіia vіd avtorky vydanʹ &amp;lt_a href='../products/u-moyu-vchytelku-vselyvsya-prybulets-924254'&amp;gt_U moiu vchytelʹku vselyvsia prybuletsʹ!&amp;lt_/a&amp;gt_ і &amp;lt_a href='../products/obid-dlya-shpyguna-923723'&amp;gt_Obіd dlia shpyhuna&amp;lt_/a&amp;gt_ Pamely Butchart.&amp;lt_br&amp;gt_U tretіĭ chastynі tsіieї serії Іzzі ta її druzі porynuly u shche bіlʹshe bozhevіllia pochatkovoї shkoly. TSʹoho razu shkoliarі vpevnenі, shcho їkhnіĭ novyĭ dyrektor &amp;ndash_ shchur-vampіr! V ĭoho kabіnetі zavzhdy temriava, vіn nosytʹ dovhyĭ chornyĭ plashch і nenavydytʹ chasnyk! A ĭoho huby skhozhі na chervonykh cherviachkіv _ sumnіvіv u tomu, shcho vіn spravzhnіĭ krovopyvtsia, і buty ne mozhe! Druziam zalyshylosia tіlʹky vyhadaty plan, iak peremohty novoho dyrektora ta zavadyty ĭomu zakhopyty shkolu&amp;lt_br&amp;gt_Chomu varto prydbaty:&amp;lt_br&amp;gt_Burkhlyva dytiacha uiava, shcho perevertaie zhyttia z nіh na holovu, shkіlʹnі pryhody ta mіtsna druzhba _ use naĭtsіkavіshe v odnomu vydannі! Vіdіrvatysia vіd chytannia knyzhky Mіĭ dyrektor _ shchur-vampіr prosto nemozhlyvo!&amp;lt_br&amp;gt_Malenʹkі chytachі budutʹ u zakhvatі vіd pryhod neposydiuchoї dopytlyvoї dіvchynky Іzzі ta її shkіlʹnykh druzіv, iakі anі dnia ne mozhutʹ prozhyty bez toho, shchob ne vtrapyty u iakusʹ khalepu (abo samym її orhanіzuvaty!).&amp;lt_br&amp;gt_Lehka, zahadkova ta smіshna knyzhka dlia veseloho ĭ pіznavalʹnoho dozvіllia dytyny! Vona ne lyshe rozsmіshytʹ chytachіv, ale ĭ na prykladі pokazhe, shcho pershe vrazhennia mozhe buty omanlyvym.&amp;lt_br&amp;gt_TSіkavі Fakty:&amp;lt_br&amp;gt_Pamela Butchart_ shotlandsʹka dytiacha avtorka ta vykladachka FіlosoFії u serednіĭ shkolі. Vona maie stupіnʹ mahіstra FіlosoFії v Unіversytetі Dandі ta stala vykladachkoiu FіlosoFії v Akademії Harrіsa v Dandі. Avtorka pochala pysaty dytiachі knyhy pіslia toho, iak narechenyĭ podaruvav їĭ knyhu pro te, iak pysaty dlia dіteĭ.&amp;lt_br&amp;gt_Pamela Butchart peremozhnytsia lіteraturnoї premії Blue Peter u nomіnatsії Naĭkrashcha khudozhnia knyzhka 2015 roku.&amp;lt_br&amp;gt_U 2016 rotsі za knyzhku U moiu vchytelʹku vselyvsia prybuletsʹ! avtorka otrymala premіiu konkursu Red House Childrens Book Award u katehorії IUnі chytachі ta stala holovnoiu peremozhnytseiu tsʹoho konkursu.</t>
  </si>
  <si>
    <t xml:space="preserve">Mіĭ dyrektor — shchur-vampіr! </t>
  </si>
  <si>
    <t>Ваґнер, Єнс</t>
  </si>
  <si>
    <t>Тінь і золота кімната</t>
  </si>
  <si>
    <t>Третя книжка у новій серії про Тіммі Тоббсона для юних дослідників!&amp;lt_br&amp;gt_Тіммі та його друзі протистоять талановитому злочинцеві, відомому як Тінь. На карту поставлено дуже багато _ вони мусять повернути найвідоміший з викрадених артефактів усіх часів!&amp;lt_br&amp;gt_Чому варто придбати:&amp;lt_br&amp;gt_ Це пригодницька історія з яскравими ілюстраціями, що мають не лише декоративну функцію _ на них заховані підказки до загадок, які читач розгадуватиме разом із головними героями.&amp;lt_br&amp;gt_ У кінці книжки міститься добірка цікавих енциклопедичних фактів, а також практичні завдання! Маленький детектив навчиться виготовляти шпигунські окуляри і переговорні, а для шукачів пригод тут розміщено інструкцію, як знайти золото.&amp;lt_br&amp;gt_Цікаві факти&amp;lt_br&amp;gt_Єнс І. Ваґнер _ автор кількох пригодницьких серій для дітей. Його книжки &amp;lt_a href='../products/legenda-zoreplavtsya-922696'&amp;gt_Легенда Зореплавця&amp;lt_/a&amp;gt_ та &amp;lt_a href='../products/spadok-vynahidnyka-925668'&amp;gt_Спадок винахідника&amp;lt_/a&amp;gt_ розраховані на читачів середнього шкільного віку, а &amp;lt_a href='../products/rodynna-taemnytsya-927365'&amp;gt_Родинна таємниця&amp;lt_/a&amp;gt_, &amp;lt_a href='../products/zagublene-namysto-927366'&amp;gt_Загублене намисто&amp;lt_/a&amp;gt_, Тінь і золота кімната _ для молодших дітлахів.</t>
  </si>
  <si>
    <t>Розгадай загадки</t>
  </si>
  <si>
    <t>Wagner, Jens</t>
  </si>
  <si>
    <t>Shadow and the Golden Room</t>
  </si>
  <si>
    <t>The third book in a new series about Timmy Tobbson for young researchers!&amp;lt_br&amp;gt_Timmy and his friends confront a talented criminal known as Shadow. There's a lot at stake _ they must return the most famous of the stolen artifacts of all time!&amp;lt_br&amp;gt_Why you should buy it:&amp;lt_br&amp;gt_ This is an adventure story with vivid illustrations that have not only a decorative function _ they hide clues to riddles that the reader will solve together with the main characters.&amp;lt_br&amp;gt_ The end of the book contains a selection of interesting encyclopedic facts, as well as practical tasks! The little detective will learn how to make spy glasses and meeting rooms, and for adventurers, here are instructions on how to find gold.&amp;lt_br&amp;gt_Interesting facts&amp;lt_br&amp;gt_Jens I. Wagner_ author of several adventure series for children. His books &amp;lt_a href=&amp;quot_../products/legenda-zoreplavtsya-922696&amp;quot_&amp;gt_Legend Of The Starfighter&amp;lt_/a&amp;gt_ and &amp;lt_a href=&amp;quot_../products/spadok-vynahidnyka-925668&amp;quot_&amp;gt_The inventor's legacy&amp;lt_/a&amp;gt_ designed for readers of secondary school age, and &amp;lt_a href=&amp;quot_../products/rodynna-taemnytsya-927365&amp;quot_&amp;gt_Family secret&amp;lt_/a&amp;gt_, &amp;lt_a href=&amp;quot_../products/zagublene-namysto-927366&amp;quot_&amp;gt_Lost necklace&amp;lt_/a&amp;gt_, Shadow and golden room_ for younger children.</t>
  </si>
  <si>
    <t>http://sentrumbookstore.com/upload/iblock/23d/e49locyua6pmnn946ip90ij1jwuqxihy/9786177940981.jpg</t>
  </si>
  <si>
    <t>978-617-7940-98-1</t>
  </si>
  <si>
    <t>Tretia knyzhka u novіĭ serії pro Tіmmі Tobbsona dlia iunykh doslіdnykіv!&amp;lt_br&amp;gt_Tіmmі ta ĭoho druzі protystoiatʹ talanovytomu zlochyntsevі, vіdomomu iak Tіnʹ. Na kartu postavleno duzhe bahato _ vony musiatʹ povernuty naĭvіdomіshyĭ z vykradenykh arteFaktіv usіkh chasіv!&amp;lt_br&amp;gt_Chomu varto prydbaty:&amp;lt_br&amp;gt_ TSe pryhodnytsʹka іstorіia z iaskravymy іliustratsіiamy, shcho maiutʹ ne lyshe dekoratyvnu Funktsіiu _ na nykh zakhovanі pіdkazky do zahadok, iakі chytach rozhaduvatyme razom іz holovnymy heroiamy.&amp;lt_br&amp;gt_ U kіntsі knyzhky mіstytʹsia dobіrka tsіkavykh entsyklopedychnykh Faktіv, a takozh praktychnі zavdannia! Malenʹkyĭ detektyv navchytʹsia vyhotovliaty shpyhunsʹkі okuliary і perehovornі, a dlia shukachіv pryhod tut rozmіshcheno іnstruktsіiu, iak znaĭty zoloto.&amp;lt_br&amp;gt_TSіkavі Fakty&amp;lt_br&amp;gt_IEns І. Vagner _ avtor kіlʹkokh pryhodnytsʹkykh serіĭ dlia dіteĭ. Ĭoho knyzhky &amp;lt_a href='../products/legenda-zoreplavtsya-922696'&amp;gt_Lehenda Zoreplavtsia&amp;lt_/a&amp;gt_ ta &amp;lt_a href='../products/spadok-vynahidnyka-925668'&amp;gt_Spadok vynakhіdnyka&amp;lt_/a&amp;gt_ rozrakhovanі na chytachіv serednʹoho shkіlʹnoho vіku, a &amp;lt_a href='../products/rodynna-taemnytsya-927365'&amp;gt_Rodynna taiemnytsia&amp;lt_/a&amp;gt_, &amp;lt_a href='../products/zagublene-namysto-927366'&amp;gt_Zahublene namysto&amp;lt_/a&amp;gt_, Tіnʹ і zolota kіmnata _ dlia molodshykh dіtlakhіv.</t>
  </si>
  <si>
    <t>Vagner, IEns</t>
  </si>
  <si>
    <t>Tіnʹ і zolota kіmnata</t>
  </si>
  <si>
    <t>Валенте, Тоні</t>
  </si>
  <si>
    <t>Радіант. Том 6</t>
  </si>
  <si>
    <t>Сет опинився між життям і смертю. Магічна битва і важкі рани виснажили його вкрай. Ось його останній подих… Невже це кінець героя, який прагне дістатися Радіанту? Друзі втрачають з ним зв’язок, та якесь ніби відлуння тягне їх до лісу, з якої неможливо вийти. Там вони зустрінуть химерного бородатого лісовика, його гінку дружину… і Сета у магічній кулі, яка не дає йому жити, та й померти теж. Потрібен тільки час і довіра. Довіра до дивного лісового люду, довіра до королеви, яка нічого не приховує від свого народу. Довіра до шаленого фарту Сета, який знову нас здивує. Тому, що мага, який здатен чарувати голіруч, просто так не спинити.</t>
  </si>
  <si>
    <t>Радіант</t>
  </si>
  <si>
    <t>Valente, Tony</t>
  </si>
  <si>
    <t>Radiant. Volume 6</t>
  </si>
  <si>
    <t>Seth was caught between life and death. The magical battle and severe wounds had exhausted him. Here's his last breath... is this the end of a hero trying to get to Radiant? Friends lose touch with him, and some kind of Echo pulls them into the forest, from which it is impossible to get out. There they will meet a strange bearded Goblin, his Ginka wife... and Seth in a magic ball that does not allow him to live, and also to die. All you need is time and trust. Trust in the strange forest people, trust in the queen who hides nothing from her people. Trust Seth's crazy fart, which will surprise us again. Because a magician who can charm with his bare hands can't just be stopped.</t>
  </si>
  <si>
    <t>http://sentrumbookstore.com/upload/iblock/ce1/yaavco5kvg1kez0ysbn307h3orb39rb8/9786178109325.jpg</t>
  </si>
  <si>
    <t>978-617-8109-32-5</t>
  </si>
  <si>
    <t>Set opynyvsia mіzh zhyttiam і smertiu. Mahіchna bytva і vazhkі rany vysnazhyly ĭoho vkraĭ. Osʹ ĭoho ostannіĭ podykh… Nevzhe tse kіnetsʹ heroia, iakyĭ prahne dіstatysia Radіantu? Druzі vtrachaiutʹ z nym zv’iazok, ta iakesʹ nіby vіdlunnia tiahne їkh do lіsu, z iakoї nemozhlyvo vyĭty. Tam vony zustrіnutʹ khymernoho borodatoho lіsovyka, ĭoho hіnku druzhynu… і Seta u mahіchnіĭ kulі, iaka ne daie ĭomu zhyty, ta ĭ pomerty tezh. Potrіben tіlʹky chas і dovіra. Dovіra do dyvnoho lіsovoho liudu, dovіra do korolevy, iaka nіchoho ne prykhovuie vіd svoho narodu. Dovіra do shalenoho Fartu Seta, iakyĭ znovu nas zdyvuie. Tomu, shcho maha, iakyĭ zdaten charuvaty holіruch, prosto tak ne spynyty.</t>
  </si>
  <si>
    <t>Valente, Tonі</t>
  </si>
  <si>
    <t>Radіant. Tom 6</t>
  </si>
  <si>
    <t>HOME</t>
  </si>
  <si>
    <t>Вдовиченко, Галина</t>
  </si>
  <si>
    <t>Метелики перетворюються</t>
  </si>
  <si>
    <t>Ви ж знаєте, як з’являються метелики? Гусінь стає лялечкою, лялечка — прекрасним метеликом. А знаєте, що метелики теж можуть перетворюватися? І, як не дивно, метелики, яких зустрічає маленька героїня книжки Галини Вдовиченко, мають чарівну здатність перетворюватися на турботу, захист, пам’ять, любов і надію.</t>
  </si>
  <si>
    <t>Книги-картинки</t>
  </si>
  <si>
    <t>Vdovichenko, Galina</t>
  </si>
  <si>
    <t>Butterflies transform</t>
  </si>
  <si>
    <t>You know how butterflies appear, right? The caterpillar becomes a pupa, the pupa becomes a beautiful butterfly. Did you know that butterflies can also transform? And, oddly enough, the butterflies that the little heroine of Galina Vdovichenko's book meets have a magical ability to turn into care, protection, memory, love and hope.</t>
  </si>
  <si>
    <t>http://sentrumbookstore.com/upload/iblock/1b3/y92eupfi29nt6msbz45cjsw3obscwe9b/9789664481349.jpg</t>
  </si>
  <si>
    <t>978-966-448-134-9</t>
  </si>
  <si>
    <t>Vy zh znaiete, iak z’iavliaiutʹsia metelyky? Husіnʹ staie lialechkoiu, lialechka — prekrasnym metelykom. A znaiete, shcho metelyky tezh mozhutʹ peretvoriuvatysia? І, iak ne dyvno, metelyky, iakykh zustrіchaie malenʹka heroїnia knyzhky Halyny Vdovychenko, maiutʹ charіvnu zdatnіstʹ peretvoriuvatysia na turbotu, zakhyst, pam’iatʹ, liubov і nadіiu.</t>
  </si>
  <si>
    <t>Vdovychenko, Halyna</t>
  </si>
  <si>
    <t>Metelyky peretvoriuiutʹsia</t>
  </si>
  <si>
    <t>Вебб, Голлі</t>
  </si>
  <si>
    <t>Котячі чари. Учениця чаклунки</t>
  </si>
  <si>
    <t>Для дівчинки Лотті цьогорічні літні канікули не віщували нічого доброго, тим паче нічого захопливого. Мама поїхала на роботу в Париж, а її саму відправили до татового брата, дядька Джека. Тут, у його зоокрамничці, вона знаходить розраду, розмовляючи з різними тваринами. Але одного разу — о, диво! — тварини починають розмовляти з нею! І раптом літо Лотті виявляється ліпшим, ніж вона могла уявити навіть у найсміливіших мріях. Бо тепер дівчинка не лише розуміє тварин, а й з їхньою допомогою вчиться справжньої магії.</t>
  </si>
  <si>
    <t>Webb, Golly</t>
  </si>
  <si>
    <t>Cat charms. The witch's Apprentice</t>
  </si>
  <si>
    <t>For the girl Lottie, this summer vacation did not bode well, especially nothing exciting. My mother went to work in Paris, and she was sent to live with my father's Brother, Uncle Jack. Here, in his zoo box, she finds solace by talking to various animals. But one day — Oh, a miracle! - the animals are starting to talk to her! And suddenly Lottie's summer turns out to be better than she could have imagined even in her wildest dreams. Because now the girl not only understands animals, but also learns real magic with their help.</t>
  </si>
  <si>
    <t>http://sentrumbookstore.com/upload/iblock/780/mfdetoyow2gyywgnzrkbc4ipd1halb4b/9786175481271.jpg</t>
  </si>
  <si>
    <t>978-617-548-127-1</t>
  </si>
  <si>
    <t>Dlia dіvchynky Lottі tsʹohorіchnі lіtnі kanіkuly ne vіshchuvaly nіchoho dobroho, tym pache nіchoho zakhoplyvoho. Mama poїkhala na robotu v Paryzh, a її samu vіdpravyly do tatovoho brata, diadʹka Dzheka. Tut, u ĭoho zookramnychtsі, vona znakhodytʹ rozradu, rozmovliaiuchy z rіznymy tvarynamy. Ale odnoho razu — o, dyvo! — tvaryny pochynaiutʹ rozmovliaty z neiu! І raptom lіto Lottі vyiavliaietʹsia lіpshym, nіzh vona mohla uiavyty navіtʹ u naĭsmіlyvіshykh mrіiakh. Bo teper dіvchynka ne lyshe rozumіie tvaryn, a ĭ z їkhnʹoiu dopomohoiu vchytʹsia spravzhnʹoї mahії.</t>
  </si>
  <si>
    <t>Vebb, Hollі</t>
  </si>
  <si>
    <t>Kotiachі chary. Uchenytsia chaklunky</t>
  </si>
  <si>
    <t>Магія собак: перше закляття</t>
  </si>
  <si>
    <t>За останні шість тижнів в житті дівчинки Лотті сталося чимало змін. Вона провела незабутні літні канікули в зоокрамничці дядька Джека. Спілкувалася з чарівними тваринами й опановувала мистецтво магії з допомогою харизматичної такси Софі та загадкової чаклунки Аріадни. Але настав час іти до нової школи, де їй доведеться вчитися в одному класі з нестерпною Зарою та зграєю її задирак. Труднощі шкільного життя дівчинці допоможе подолати нова подруга. Але чи зможе Лотті відкрити їй свою магічну таємницю? І чи допоможуть чари вивести недоброзичливців на чисту воду?</t>
  </si>
  <si>
    <t>Dog Magic: the first spell</t>
  </si>
  <si>
    <t>Over the past six weeks, Lottie's life has changed a lot. She spent an unforgettable summer vacation in Uncle Jack's pet shop. She communicated with magical animals and mastered the art of magic with the help of the charismatic dachshund Sophie and the mysterious sorceress Ariadne. But it's time to go to a new school, where she will have to study in the same class as the unbearable Zara and a pack of her bullies. A new friend will help the girl overcome the difficulties of school life. But will Lottie be able to reveal her magical secret to her? And will Magic help bring detractors to light?</t>
  </si>
  <si>
    <t>http://sentrumbookstore.com/upload/iblock/fe5/hsuul16jpx9o5rhd513fey027wn9ct14/9786175481288.jpg</t>
  </si>
  <si>
    <t>978-617-548-128-8</t>
  </si>
  <si>
    <t>Za ostannі shіstʹ tyzhnіv v zhyttі dіvchynky Lottі stalosia chymalo zmіn. Vona provela nezabutnі lіtnі kanіkuly v zookramnychtsі diadʹka Dzheka. Spіlkuvalasia z charіvnymy tvarynamy ĭ opanovuvala mystetstvo mahії z dopomohoiu kharyzmatychnoї taksy SoFі ta zahadkovoї chaklunky Arіadny. Ale nastav chas іty do novoї shkoly, de їĭ dovedetʹsia vchytysia v odnomu klasі z nesterpnoiu Zaroiu ta zhraieiu її zadyrak. Trudnoshchі shkіlʹnoho zhyttia dіvchyntsі dopomozhe podolaty nova podruha. Ale chy zmozhe Lottі vіdkryty їĭ svoiu mahіchnu taiemnytsiu? І chy dopomozhutʹ chary vyvesty nedobrozychlyvtsіv na chystu vodu?</t>
  </si>
  <si>
    <t>Mahіia sobak: pershe zakliattia</t>
  </si>
  <si>
    <t>Вест, Карлі</t>
  </si>
  <si>
    <t>Привіт, сусіде. Книга 3: Поховані секрети</t>
  </si>
  <si>
    <t>Нікі Рот має почуватися щасливим — нарешті він довів, що його найкращий друг Аарон Петерсон разом із молодшою сестрою Мією, загадково зникли. Ба більше, поліція дійсно щось робить: вони обклеїли місто оголошеннями про зникнення дітей і організували пошукові групи на вихідних. Але Нікова увага прикута до будинку навпроти, особливо відколи він чує несамовитий SOS, що лунає з кімнати Аарона в будинку Петерсонів.&amp;lt_/p&amp;gt_ &amp;lt_p&amp;gt_З огляду на події, що сталися взимку, і дослухавшись батьківських порад, друзі Нікі відмовляються допомагати йому розслідувати таємницю Петерсонів. Якщо Нікі хоче з’ясувати, що відбувається в будинку сусіда, йому доведеться зробити це самотужки</t>
  </si>
  <si>
    <t>West, Carly</t>
  </si>
  <si>
    <t>Hello, Neighbor. Book 3: buried secrets</t>
  </si>
  <si>
    <t>Nicky Roth should feel happy — he's finally proved that his best friend Aaron Peterson, along with his younger sister Mia, have mysteriously disappeared. Moreover, the police are really doing something: they pasted ads about missing children in the city and organized search groups over the weekend. But Nick's attention has been focused on the house across the street, especially since he hears a heartbreaking SOS coming from Aaron's room at the Petersons ' House.&amp;lt_/p&amp;gt_ &amp;lt_p&amp;gt_Given the events that took place in the winter, and after listening to his parents ' advice, Nicky's friends refuse to help him investigate the Peterson mystery. If Nicky wants to find out what's going on in his neighbor's house, he'll have to do it on his own</t>
  </si>
  <si>
    <t>http://sentrumbookstore.com/upload/iblock/77e/6y8hbs2h3rh7o8m4fcqr0nwfwpbwpmv5/9786175481356.jpg</t>
  </si>
  <si>
    <t>978-617-548-135-6</t>
  </si>
  <si>
    <t>Nіkі Rot maie pochuvatysia shchaslyvym — nareshtі vіn dovіv, shcho ĭoho naĭkrashchyĭ druh Aaron Peterson razom іz molodshoiu sestroiu Mіieiu, zahadkovo znykly. Ba bіlʹshe, polіtsіia dіĭsno shchosʹ robytʹ: vony obkleїly mіsto oholoshenniamy pro znyknennia dіteĭ і orhanіzuvaly poshukovі hrupy na vykhіdnykh. Ale Nіkova uvaha prykuta do budynku navproty, osoblyvo vіdkoly vіn chuie nesamovytyĭ SOS, shcho lunaie z kіmnaty Aarona v budynku Petersonіv.&amp;lt_/p&amp;gt_ &amp;lt_p&amp;gt_Z ohliadu na podії, shcho stalysia vzymku, і doslukhavshysʹ batʹkіvsʹkykh porad, druzі Nіkі vіdmovliaiutʹsia dopomahaty ĭomu rozslіduvaty taiemnytsiu Petersonіv. IAkshcho Nіkі khoche z’iasuvaty, shcho vіdbuvaietʹsia v budynku susіda, ĭomu dovedetʹsia zrobyty tse samotuzhky</t>
  </si>
  <si>
    <t>Vest, Karlі</t>
  </si>
  <si>
    <t>Pryvіt, susіde. Knyha 3: Pokhovanі sekrety</t>
  </si>
  <si>
    <t>Вілсон, Джамія</t>
  </si>
  <si>
    <t>Великі ідеї для юних мислителів</t>
  </si>
  <si>
    <t>Ця книжка зможе здивувати допитливих дітей. Вона вчить тренувати дитячий мозок тамислити нестандартно. Це свого роду подорож в часи, коли жили відомі мислителі та пошук відповідей на питання, які їх турбували – чи існує Бог, що таке добро і зло, що таке істина і що таке справедливість, чому ми живемо і чому ми любимо, що таке уява і що таке свобода? Читач дізнається неймовірні факти з життя відомих філософів та з історії філософії інавчиться знаходити свою правду. Це практична і багатошарова книжка, із завданнями для розвитку власних ідей, яку слід відкривати знову і знову, як відвідувати тренування з танців, чи уроки з малювання. У видавництві #книголав раніше вийшла книжка із цієї серії «Відчуй свою силу», книжка-порадниця для дівчат, які перебувають на початку свого становлення, у період, коли вже не хочеться, щоб тебе вважали дитиною, у період перших протестів і заяв, перших закоханостей, пошуку своїх орієнтирів.</t>
  </si>
  <si>
    <t>Wilson, Jamia</t>
  </si>
  <si>
    <t>Great ideas for young thinkers</t>
  </si>
  <si>
    <t>This book will surprise curious children. It teaches you to train your child's brain in a non-standard way. This is a kind of Journey Into The Times when famous thinkers lived and search for answers to the questions that bothered them – Does God exist, what is good and evil, what is truth and what is justice, why do we live and why do we love, what is imagination and what is freedom? The reader will learn incredible facts from the lives of famous philosophers and from the history of philosophy and learn to find their truth. This is a practical and multi-layered book, with tasks for developing your own ideas, which should be opened again and again, how to attend dance training, or drawing lessons. # Knigolav publishing house previously published a book from this series &amp;quot_feel your power&amp;quot_, a book-adviser for girls who are at the beginning of their formation, at a time when you no longer want to be considered a child, during the period of the first protests and statements, the first lovers, the search for their landmarks.</t>
  </si>
  <si>
    <t>http://sentrumbookstore.com/upload/iblock/219/mvs76mgjvqvf033cxyyf76jwx037f53u/9786178012403.jpg</t>
  </si>
  <si>
    <t>978-617-8012-40-3</t>
  </si>
  <si>
    <t>TSia knyzhka zmozhe zdyvuvaty dopytlyvykh dіteĭ. Vona vchytʹ trenuvaty dytiachyĭ mozok tamyslyty nestandartno. TSe svoho rodu podorozh v chasy, koly zhyly vіdomі myslytelі ta poshuk vіdpovіdeĭ na pytannia, iakі їkh turbuvaly – chy іsnuie Boh, shcho take dobro і zlo, shcho take іstyna і shcho take spravedlyvіstʹ, chomu my zhyvemo і chomu my liubymo, shcho take uiava і shcho take svoboda? Chytach dіznaietʹsia neĭmovіrnі Fakty z zhyttia vіdomykh FіlosoFіv ta z іstorії FіlosoFії іnavchytʹsia znakhodyty svoiu pravdu. TSe praktychna і bahatosharova knyzhka, іz zavdanniamy dlia rozvytku vlasnykh іdeĭ, iaku slіd vіdkryvaty znovu і znovu, iak vіdvіduvaty trenuvannia z tantsіv, chy uroky z maliuvannia. U vydavnytstvі #knyholav ranіshe vyĭshla knyzhka іz tsіieї serії «Vіdchuĭ svoiu sylu», knyzhka-poradnytsia dlia dіvchat, iakі perebuvaiutʹ na pochatku svoho stanovlennia, u perіod, koly vzhe ne khochetʹsia, shchob tebe vvazhaly dytynoiu, u perіod pershykh protestіv і zaiav, pershykh zakokhanosteĭ, poshuku svoїkh orіientyrіv.</t>
  </si>
  <si>
    <t>Vіlson, Dzhamіia</t>
  </si>
  <si>
    <t>Velykі іdeї dlia iunykh myslytelіv</t>
  </si>
  <si>
    <t>Воронина, Леся</t>
  </si>
  <si>
    <t>Гра в індіанців або Ніколи не смійся з крокодила</t>
  </si>
  <si>
    <t>Справжні індіанці ніколи не сміються з крокодила! Вони розуміють: перемогти найпідступнішого ворога можна лише тоді, коли ти готовий відбити напад будь-якої миті. Особливо якщо, опинившись на безлюдному острові, раптом виявляєш, що замість захопливої гри в індіанців потрапив у пастку! Саме це сталося із шаленою геймеркою Нікою та мрійливим ботаном Ремом.&amp;lt_br&amp;gt_Замість того, щоб облаштовувати саморобний вігвам-тіпі, вправлятися в стрільбі з лука, розпізнавати сліди диких тварин та голоси рідкісних птахів, друзі мають визволяти вождя племені _ Ремового батька та підстаркуватого кокер-спанієля Бублика від зловмисників. На щастя, наші герої знають секрети давніх індіанських племен, котрі вміли виживати в дикій природі. А головне _ професор Северин Ременяка володіє таємною зброєю старовинного козацького роду, яка не раз рятуватиме друзів із найнебезпечніших халеп.&amp;lt_br&amp;gt_Про авторку&amp;lt_br&amp;gt_Леся Воронина_ письменниця, перекладачка та радіоведуча. Авторка понад двадцяти книжок для дітей, серед яких іронічні детективи, обєднані в серію Суперагент 000, а також серія ТТБ, яка розповідає про таємні товариства боягузів, брехунів, ботанів і навіть блазнів.</t>
  </si>
  <si>
    <t>Voronina, Lesya</t>
  </si>
  <si>
    <t>Indian game or never laugh with crocodile</t>
  </si>
  <si>
    <t>Real Indians never laugh at a crocodile! They understand that you can defeat the most insidious enemy only when you are ready to repel the attack at any moment. Especially if, once on a desert island, you suddenly find that instead of an exciting game of Indians, you have fallen into a trap! This is exactly what happened to crazy gamer Nika and dreamy nerd rem.&amp;lt_br&amp;gt_Instead of setting up a makeshift teepee teepee, practicing archery, recognizing the tracks of wild animals and the voices of Rare Birds, Friends must free the tribal leader _ remov's father and an elderly Cocker Spaniel bagel from intruders. Fortunately, our heroes know the secrets of ancient Indian tribes that knew how to survive in the wild. And most importantly, professor Severin Remenyaka owns a secret weapon of an ancient Cossack family, which will repeatedly save friends from the most dangerous troubles.&amp;lt_br&amp;gt_About the author&amp;lt_br&amp;gt_Lesya Voronina_ writer, translator and radio host. Author of more than twenty books for children, including ironic detective stories combined in the superagent 000 series, as well as the TTB series, which tells about secret societies of cowards, liars, nerds and even buffoons.</t>
  </si>
  <si>
    <t>http://sentrumbookstore.com/upload/iblock/e6f/m5puk8tmxc44e6oldk817en9c4r7srfn/9789669829139.jpg</t>
  </si>
  <si>
    <t>978-966-982-913-9</t>
  </si>
  <si>
    <t>Spravzhnі іndіantsі nіkoly ne smіiutʹsia z krokodyla! Vony rozumіiutʹ: peremohty naĭpіdstupnіshoho voroha mozhna lyshe todі, koly ty hotovyĭ vіdbyty napad budʹ-iakoї mytі. Osoblyvo iakshcho, opynyvshysʹ na bezliudnomu ostrovі, raptom vyiavliaiesh, shcho zamіstʹ zakhoplyvoї hry v іndіantsіv potrapyv u pastku! Same tse stalosia іz shalenoiu heĭmerkoiu Nіkoiu ta mrіĭlyvym botanom Remom.&amp;lt_br&amp;gt_Zamіstʹ toho, shchob oblashtovuvaty samorobnyĭ vіhvam-tіpі, vpravliatysia v strіlʹbі z luka, rozpіznavaty slіdy dykykh tvaryn ta holosy rіdkіsnykh ptakhіv, druzі maiutʹ vyzvoliaty vozhdia plemenі _ Removoho batʹka ta pіdstarkuvatoho koker-spanіielia Bublyka vіd zlovmysnykіv. Na shchastia, nashі heroї znaiutʹ sekrety davnіkh іndіansʹkykh plemen, kotrі vmіly vyzhyvaty v dykіĭ pryrodі. A holovne _ proFesor Severyn Remeniaka volodіie taiemnoiu zbroieiu starovynnoho kozatsʹkoho rodu, iaka ne raz riatuvatyme druzіv іz naĭnebezpechnіshykh khalep.&amp;lt_br&amp;gt_Pro avtorku&amp;lt_br&amp;gt_Lesia Voronyna_ pysʹmennytsia, perekladachka ta radіoveducha. Avtorka ponad dvadtsiaty knyzhok dlia dіteĭ, sered iakykh іronіchnі detektyvy, obiednanі v serіiu Superahent 000, a takozh serіia TTB, iaka rozpovіdaie pro taiemnі tovarystva boiahuzіv, brekhunіv, botanіv і navіtʹ blaznіv.</t>
  </si>
  <si>
    <t>Voronyna, Lesia</t>
  </si>
  <si>
    <t>Hra v іndіantsіv abo Nіkoly ne smіĭsia z krokodyla</t>
  </si>
  <si>
    <t>The adventure story of the famous children's writer Alexander Gavroche tells about the vivid adventures of the unsurpassed mountain strongman Ivan sila. The prototype of the main character of the story was the legendary Transcarpathian hero Ivan Firtsak, who won the title of champion of Czechoslovakia and Europe in several sports and traveled half the world, performing in a circus, where he won many bright victories.In 2013, based on this story, the first Ukrainian children's film &amp;quot_Ivan sila&amp;quot_ in the third millennium was shot, graphic frames from which our publication is illustrated.</t>
  </si>
  <si>
    <t>Гальйо, Ана</t>
  </si>
  <si>
    <t>Хвостаті друзі</t>
  </si>
  <si>
    <t>Ця книжка — ілюстрована колекція історій про домашніх улюбленців відомих вчених, художників, письменників та музикантів.  Ви дізнаєтеся про улюблену пташку Моцарта, яка стала натхненням до створення його відомого концерту для фортепіано з оркестром № 17, а також про письменницю Дороті Паркер, яка так любила тварин, що дозволяла парі кайманів плавати у своїй ванні. А ще про сумного папугу Ейнштейна, якого вчений веселив незвичайними жартами, і про домашнього оленя Фріди Кало, якого вона змалювала на одній зі своїх найвідоміших картин.  У цих зворушливих історіях побачите справжній дружній зв’язок між людьми та їхніми домашніми тваринками.</t>
  </si>
  <si>
    <t>Пізнавальні книги</t>
  </si>
  <si>
    <t>Gallio, Ana</t>
  </si>
  <si>
    <t>Tailed friends</t>
  </si>
  <si>
    <t>This book is an illustrated collection of pet stories by famous scientists, artists, writers, and musicians.  You'll learn about Mozart's favorite bird, which inspired his famous Piano Concerto No. 17, and the writer Dorothy Parker, who loved animals so much that she let a pair of caimans swim in her tub. And also about Einstein's sad parrot, which the scientist amused with unusual jokes, and about Frida Kahlo's pet deer, which she depicted in one of her most famous paintings.  In these touching stories, you will see a real friendly connection between people and their pets.</t>
  </si>
  <si>
    <t>http://sentrumbookstore.com/upload/iblock/04f/9786176798989.jpg</t>
  </si>
  <si>
    <t>TSia knyzhka — іliustrovana kolektsіia іstorіĭ pro domashnіkh uliublentsіv vіdomykh vchenykh, khudozhnykіv, pysʹmennykіv ta muzykantіv.  Vy dіznaietesia pro uliublenu ptashku Motsarta, iaka stala natkhnenniam do stvorennia ĭoho vіdomoho kontsertu dlia Fortepіano z orkestrom № 17, a takozh pro pysʹmennytsiu Dorotі Parker, iaka tak liubyla tvaryn, shcho dozvoliala parі kaĭmanіv plavaty u svoїĭ vannі. A shche pro sumnoho papuhu Eĭnshteĭna, iakoho vchenyĭ veselyv nezvychaĭnymy zhartamy, і pro domashnʹoho olenia Frіdy Kalo, iakoho vona zmaliuvala na odnіĭ zі svoїkh naĭvіdomіshykh kartyn.  U tsykh zvorushlyvykh іstorіiakh pobachyte spravzhnіĭ druzhnіĭ zv’iazok mіzh liudʹmy ta їkhnіmy domashnіmy tvarynkamy.</t>
  </si>
  <si>
    <t>Halʹĭo, Ana</t>
  </si>
  <si>
    <t>Khvostatі druzі</t>
  </si>
  <si>
    <t>Old Lev</t>
  </si>
  <si>
    <t>The long shadows of the mystery that had fallen into the alien's clutches obscured the star ancestors ' glow on Silvermoon. Are cats so blind that they will trust Zayda and lose faith in Zoreklan? The three chosen ones try to open the eyes of the Shadow Warriors and return them to the warrior's right hand, but they do not even suspect that the greatest evil for them lurks in their own clan. The thirst for revenge for a long-standing insult is about to turn into a flame that can destroy the fate of many Thunder Cats. Continuation of the adventure series about the already familiar readers of warrior cats. The books in the series have connoisseurs in England, USA, Germany, France, Spain, Italy, Poland, Czech Republic, Russia, Japan, China — - more than 30,000,000 readers and fans all over the world! The series &amp;quot_warrior cats&amp;quot_ was created by British writers Kate Carey, Cherith Baldry, Ty Sutherland in collaboration with editor Victoria Holmes under the common pseudonym Erin Hunter. The series has been published in the UK since 2003 and still exists today.</t>
  </si>
  <si>
    <t>ACCA</t>
  </si>
  <si>
    <t>ASSA</t>
  </si>
  <si>
    <t>Гедеонов, Олексій</t>
  </si>
  <si>
    <t>Ольвія. Зима змін</t>
  </si>
  <si>
    <t>Мешканці Ольвії, міста, розташованого біля Чорного моря, і гадки не мають, що вже віддано наказ привести під непереможну македонську руку весь північний край. Отож, війна… Ця історія — про подальшу долю міста та його мешканців і сусідів. Про македонян, еллінів та скіфів, про повсякдення й облогу. А розповідає її хлопчик, свідок подій та провідник у минуле. І хай Ольвії нині нема — її забрали море та безжальний час, — проте античність не зникла. Маємо змогу побачити її слід, почути відлуння замовклого світу і дізнатися більше. Бо люди прагнуть знати повсякчас. Чому варто прочитати: Історична повість для дітей середнього шкільного віку, дія якої відбувається у давньому місті Ольвія. У центрі оповідання — рік із життя юного ольвіополіта Алкіона, який є свідком подій та провідником у минуле. Античність, еллінізм, Олександр Македонський... І раптом – Причорномор’я, греки, скіфи! Не найвеличніше місто, що відмовилося скоритися ворогові, опиралося в облозі рік — і перемогло. Тобто прості містяни перемогли непереможних! Книжка спонукає замислитися про своє місце в житті й на рідній землі, а також про той вибір, завдяки якому можна завжди перемогти у війні, яка раптом виявиться ближчою, ніж здавалося. Історія занурює читача в дивовижний світ античності, огортає серпанком історичної минувшини, але разом із тим спонукає з надією дивитися в майбутнє. Автор: Олексій Гедеонов — письменник, живе і працює у Києві. Соціолог за фахом, цікавиться історією та мистецтвом. Автор романів «Випадковому гостю» і «Дні яблук», що оповідають про химерні й дивні Львів та Київ, якими вони були наприкінці 1980-х. Олексій є лавреатом Одеської міжнародної літературної премії ім. Ісаака Бабеля, отримав Гран-прі конкурсу «Активація слова».</t>
  </si>
  <si>
    <t>Gideonov, Alexey</t>
  </si>
  <si>
    <t>Olvia. Winter of change</t>
  </si>
  <si>
    <t>The inhabitants of Olbia, a city located near the Black Sea, have no idea that the order has already been given to bring the entire northern region under the invincible Macedonian hand. So, the war.this story is about the future fate of the city and its inhabitants and neighbors. About the Macedonians, Hellenes and Scythians, about everyday life and siege. And it is told by a boy, a witness to events and a guide to the past. And even if Olbia is no longer there — the sea and merciless time have taken her away — but antiquity has not disappeared. We can see its trail, hear the echoes of the silent world and learn more. Because people want to know all the time. Why you should read: a historical story for children of secondary school age, which takes place in the ancient city of Olbia. In the center of the story is a year in the life of the young olviopolit Alkion, who is a witness to events and a guide to the past. Antiquity, Hellenism, Alexander The Great... And suddenly-the Black Sea region, the Greeks, the Scythians! Not the greatest city, which refused to submit to the enemy, resisted the siege for a year — and won. That is, ordinary citizens defeated the invincible! The book encourages you to think about your place in life and in your native land, as well as about the choice that allows you to always win a war that suddenly turns out to be closer than it seemed. The story immerses the reader in the wonderful world of antiquity, envelops him in the haze of the historical past, but at the same time encourages him to look to the future with hope. Author: Alexey Gideonov is a writer who lives and works in Kiev. Sociologist by profession, interested in history and art. The author of the novels &amp;quot_random guest&amp;quot_ and &amp;quot_days of apples&amp;quot_, which tell about the bizarre and strange Lviv and Kiev, as they were in the late 1980s. Alexey is a laureate of the Odessa International Literary Award named after Isaac Babel, received the Grand Prix of the contest &amp;quot_activation of the word&amp;quot_.</t>
  </si>
  <si>
    <t>http://sentrumbookstore.com/upload/iblock/1fc/d55dtr72idnlnd0cj8sszgqscyqhbvm7/9786178229139.jpg</t>
  </si>
  <si>
    <t>978-617-8229-13-9</t>
  </si>
  <si>
    <t>Meshkantsі Olʹvії, mіsta, roztashovanoho bіlia Chornoho moria, і hadky ne maiutʹ, shcho vzhe vіddano nakaz pryvesty pіd neperemozhnu makedonsʹku ruku vesʹ pіvnіchnyĭ kraĭ. Otozh, vіĭna… TSia іstorіia — pro podalʹshu doliu mіsta ta ĭoho meshkantsіv і susіdіv. Pro makedonian, ellіnіv ta skіFіv, pro povsiakdennia ĭ oblohu. A rozpovіdaie її khlopchyk, svіdok podіĭ ta provіdnyk u mynule. І khaĭ Olʹvії nynі nema — її zabraly more ta bezzhalʹnyĭ chas, — prote antychnіstʹ ne znykla. Maiemo zmohu pobachyty її slіd, pochuty vіdlunnia zamovkloho svіtu і dіznatysia bіlʹshe. Bo liudy prahnutʹ znaty povsiakchas. Chomu varto prochytaty: Іstorychna povіstʹ dlia dіteĭ serednʹoho shkіlʹnoho vіku, dіia iakoї vіdbuvaietʹsia u davnʹomu mіstі Olʹvіia. U tsentrі opovіdannia — rіk іz zhyttia iunoho olʹvіopolіta Alkіona, iakyĭ ie svіdkom podіĭ ta provіdnykom u mynule. Antychnіstʹ, ellіnіzm, Oleksandr Makedonsʹkyĭ... І raptom – Prychornomor’ia, hreky, skіFy! Ne naĭvelychnіshe mіsto, shcho vіdmovylosia skorytysia vorohovі, opyralosia v oblozі rіk — і peremohlo. Tobto prostі mіstiany peremohly neperemozhnykh! Knyzhka sponukaie zamyslytysia pro svoie mіstse v zhyttі ĭ na rіdnіĭ zemlі, a takozh pro toĭ vybіr, zavdiaky iakomu mozhna zavzhdy peremohty u vіĭnі, iaka raptom vyiavytʹsia blyzhchoiu, nіzh zdavalosia. Іstorіia zanuriuie chytacha v dyvovyzhnyĭ svіt antychnostі, ohortaie serpankom іstorychnoї mynuvshyny, ale razom іz tym sponukaie z nadіieiu dyvytysia v maĭbutnie. Avtor: Oleksіĭ Hedeonov — pysʹmennyk, zhyve і pratsiuie u Kyievі. Sotsіoloh za Fakhom, tsіkavytʹsia іstorіieiu ta mystetstvom. Avtor romanіv «Vypadkovomu hostiu» і «Dnі iabluk», shcho opovіdaiutʹ pro khymernі ĭ dyvnі Lʹvіv ta Kyїv, iakymy vony buly naprykіntsі 1980-kh. Oleksіĭ ie lavreatom Odesʹkoї mіzhnarodnoї lіteraturnoї premії іm. Іsaaka Babelia, otrymav Hran-prі konkursu «Aktyvatsіia slova».</t>
  </si>
  <si>
    <t>Hedeonov, Oleksіĭ</t>
  </si>
  <si>
    <t>Olʹvіia. Zyma zmіn</t>
  </si>
  <si>
    <t>6-10</t>
  </si>
  <si>
    <t>Гріффітс, Енді</t>
  </si>
  <si>
    <t>78-поверховий будинок на дереві</t>
  </si>
  <si>
    <t>Енді та Террі живуть у 78-поверховому будинку на дереві. Тепер там є наскрізна експрес-автомийка, де можна мити машину з опущеним склом на дверцятах, зала суду з роботом-суддею на ім’я Едвард Молотоголовий, писулькова галерея, комбінувальна машина, стадіон для УСІХ НА СВІТІ спортивних ігор з м’ячем, суперзахищена кімната для зберігання картопляної чипсинки, відкритий кінотеатр із мегагігантським екраном... який скоро дуже згодиться, адже Террі хоче стати кінозіркою!</t>
  </si>
  <si>
    <t>Читати — класно!</t>
  </si>
  <si>
    <t>78-storey tree house</t>
  </si>
  <si>
    <t>Andy and Terry live in a 78-story tree house. Now there is a pass-through Express Car Wash where you can wash the car with the glass down on the door, a courtroom with a robot judge named Edward Hammerhead, a pysulkova gallery, a combination machine, a stadium for all sports games with a ball, a super-secure storage room for potato chips, an outdoor cinema with a megahigant screen... which will come in handy soon, because Terry wants to be a movie star!</t>
  </si>
  <si>
    <t>http://sentrumbookstore.com/upload/iblock/411/ff9nfxnj0dn2vpi17vhcwqktz543sws7/9789661545679.jpg</t>
  </si>
  <si>
    <t>978-966-1545-67-9</t>
  </si>
  <si>
    <t>Endі ta Terrі zhyvutʹ u 78-poverkhovomu budynku na derevі. Teper tam ie naskrіzna ekspres-avtomyĭka, de mozhna myty mashynu z opushchenym sklom na dvertsiatakh, zala sudu z robotom-suddeiu na іm’ia Edvard Molotoholovyĭ, pysulʹkova halereia, kombіnuvalʹna mashyna, stadіon dlia USІKh NA SVІTІ sportyvnykh іhor z m’iachem, superzakhyshchena kіmnata dlia zberіhannia kartoplianoї chypsynky, vіdkrytyĭ kіnoteatr іz mehahіhantsʹkym ekranom... iakyĭ skoro duzhe zhodytʹsia, adzhe Terrі khoche staty kіnozіrkoiu!</t>
  </si>
  <si>
    <t>HrіFFіts, Endі</t>
  </si>
  <si>
    <t>78-poverkhovyĭ budynok na derevі</t>
  </si>
  <si>
    <t>Ґеннон, Ніколас</t>
  </si>
  <si>
    <t>The Doldrums. Погано спланована пригода</t>
  </si>
  <si>
    <t>З-поміж тисячі дітлахів, які щодня приходять у цей світ, бодай один виявляється мрійником. Арчеру Бенджаміну Гелмслі лише одинадцять років, але він мріє вирушити в далеку подорож. Арчер— справжній дивак: замість кота чи собаки в нього вдома живуть борсук, жирафа та страус (і неважливо, що це просто опудала), а в кімнаті є справжній переговорний пристрій. Проте мрії залишаються тільки мріями, поки на шляху стоїть мати, яка огортає його надмірною опікою і не дозволяє й кроку ступити. Якось він підмовляє двох друзів— Олівера та Адéляїд— допомогти розробити план порятунку його безвісти зниклих бабусі та дідуся — всесвітньо відомих мандрівників, які загубилися на вершині айсберга в Антарктиді.…</t>
  </si>
  <si>
    <t>Nebo Booklab Publishing</t>
  </si>
  <si>
    <t>Gannon, Nicholas</t>
  </si>
  <si>
    <t>The Doldrums. A poorly planned adventure</t>
  </si>
  <si>
    <t>Among the thousands of children who come to this world every day, at least one turns out to be a dreamer. Archer Benjamin Helmsley is only eleven years old, but he dreams of going on a long journey. Archer is a real oddball: instead of a cat or dog, he has a badger, giraffe and ostrich at home (and it doesn't matter that they are just stuffed animals), and there is a real intercom in the room. However, dreams remain only dreams as long as his mother stands in the way, who envelops him in excessive care and does not allow him to take a step. One day, he persuades two friends— Oliver and Adelaide— to help develop a plan to rescue his missing grandparents — world-famous travelers who are lost on an iceberg in Antarctica.…</t>
  </si>
  <si>
    <t>http://sentrumbookstore.com/upload/iblock/5a7/r3ldbgupjircuax3zebftwa4fr29psvq/9786177914371.jpg</t>
  </si>
  <si>
    <t>978-617-7914-37-1</t>
  </si>
  <si>
    <t>Z-pomіzh tysiachі dіtlakhіv, iakі shchodnia prykhodiatʹ u tseĭ svіt, bodaĭ odyn vyiavliaietʹsia mrіĭnykom. Archeru Bendzhamіnu Helmslі lyshe odynadtsiatʹ rokіv, ale vіn mrіie vyrushyty v daleku podorozh. Archer— spravzhnіĭ dyvak: zamіstʹ kota chy sobaky v nʹoho vdoma zhyvutʹ borsuk, zhyraFa ta straus (і nevazhlyvo, shcho tse prosto opudala), a v kіmnatі ie spravzhnіĭ perehovornyĭ prystrіĭ. Prote mrії zalyshaiutʹsia tіlʹky mrіiamy, poky na shliakhu stoїtʹ maty, iaka ohortaie ĭoho nadmіrnoiu opіkoiu і ne dozvoliaie ĭ kroku stupyty. IAkosʹ vіn pіdmovliaie dvokh druzіv— Olіvera ta Adéliaїd— dopomohty rozrobyty plan poriatunku ĭoho bezvіsty znyklykh babusі ta dіdusia — vsesvіtnʹo vіdomykh mandrіvnykіv, iakі zahubylysia na vershynі aĭsberha v Antarktydі.…</t>
  </si>
  <si>
    <t>Gennon, Nіkolas</t>
  </si>
  <si>
    <t>The Doldrums. Pohano splanovana pryhoda</t>
  </si>
  <si>
    <t>65-поверховий будинок на дереві</t>
  </si>
  <si>
    <t>Енді та Террі живуть у 65-поверховому будинку на дереві. (Він раніше був 52-поверховим, але вони добудували ще 13 поверхів.) Тепер там є перукарня для тварин, поверх, де можна щодня святкувати день народження (навіть якщо він припадає на інший день), кімната з вибуховими очима, крамниця з льодяниками, яма з сипучим піском, мурашина ферма й машина часу... яка дуже знадобиться хлопцям, бо Террі напартачив (знову) і будинок на дереві не пройшов інспекції систем захисту. Чи зважаться Енді й Террі на неймовірну подорож у часі, щоб урятувати свій дім?</t>
  </si>
  <si>
    <t>65-storey tree house</t>
  </si>
  <si>
    <t>Andy and Terry live in a 65-story tree house. (It used to be a 52-story building, but they completed 13 more floors.) Now there is an animal barber shop, a floor where you can celebrate your birthday every day (even if it falls on another day), a room with explosive eyes, a candy store, a loose sand pit, an ant farm and a time machine... which is very useful for the guys, because Terry screwed up (again) and the Tree House did not pass the security inspection. Will Andy and Terry take an incredible time trip to save their home?</t>
  </si>
  <si>
    <t>http://sentrumbookstore.com/upload/iblock/c4d/i96s5vc019lgiq7dv1yqkk192nugdrtg/9786175230183.jpg</t>
  </si>
  <si>
    <t>978-617-5230-18-3</t>
  </si>
  <si>
    <t>Endі ta Terrі zhyvutʹ u 65-poverkhovomu budynku na derevі. (Vіn ranіshe buv 52-poverkhovym, ale vony dobuduvaly shche 13 poverkhіv.) Teper tam ie perukarnia dlia tvaryn, poverkh, de mozhna shchodnia sviatkuvaty denʹ narodzhennia (navіtʹ iakshcho vіn prypadaie na іnshyĭ denʹ), kіmnata z vybukhovymy ochyma, kramnytsia z lʹodianykamy, iama z sypuchym pіskom, murashyna Ferma ĭ mashyna chasu... iaka duzhe znadobytʹsia khloptsiam, bo Terrі napartachyv (znovu) і budynok na derevі ne proĭshov іnspektsії system zakhystu. Chy zvazhatʹsia Endі ĭ Terrі na neĭmovіrnu podorozh u chasі, shchob uriatuvaty svіĭ dіm?</t>
  </si>
  <si>
    <t>65-poverkhovyĭ budynok na derevі</t>
  </si>
  <si>
    <t>Books that mention chocolate provide inspiration without extra calories. The philosophy of chocolate also works in literature: fatigue passes and mood improves. It turns out that chocolate is a real literary hero and participant in the story! Literature about good makes our lives warmer and more sincere. Kindness helps us understand that we are human beings, and we should help each other, do good, because then life will become a little better. Good finds its manifestation not only in life itself, but also in art, including literature. In one of the small American towns there is a huge chocolate factory. It produces the most delicious chocolate in the world. Only for ten years its gates have not been opened. Since one of the workers tried to steal the secret formula for making chocolate, everyone was fired, but the factory did not stop working. Who works behind closed doors is a mystery. Finally, its eccentric owner Willy Wonka agrees to open it. He announces a lottery: five golden tickets are hidden in five bars of his chocolate, with which five children can visit his factory. By a happy coincidence, one of them falls out to Charlie, after which he begins to get acquainted with unusual things. And, of course, it will not do without adventures, because the owner called the children for a reason. Children's books with meaning will appeal not only to young readers, but also to adults. George Bernard Shaw wrote,&amp;quot_all the best children's books were written for adults.&amp;quot_ Indeed, the most significant works of children's literature are multifaceted and filled with deep meaning. Touching and instructive stories, in each of which the young reader will have a reason to reflect and ask new questions. The best Christmas books for children are fun, kind and instructive. They give an idea of the New Year holidays and a premonition of real miracles that are about to happen.</t>
  </si>
  <si>
    <t>Даррелл, Джеральд</t>
  </si>
  <si>
    <t>Сад богів: повість</t>
  </si>
  <si>
    <t>Остання частина середземноморської трилогії (попередні дві книги — «Моя сім’я та інші звірі» й «Птахи, звірі та родичі») відомого британського письменника-анімаліста, зоолога Джеральда Малькольма Даррелла, присвячена золотим часам дитинства автора на грецькому острові Корфу.</t>
  </si>
  <si>
    <t>Darrell, Gerald</t>
  </si>
  <si>
    <t>Garden of the Gods: a story</t>
  </si>
  <si>
    <t>The last part of the Mediterranean trilogy (the previous two books — &amp;quot_my family and other animals&amp;quot_ and &amp;quot_birds, animals and relatives&amp;quot_) by the famous British animal writer, zoologist Gerald Malcolm Darrell, is dedicated to the golden times of the author's childhood on the Greek island of Corfu.</t>
  </si>
  <si>
    <t>http://sentrumbookstore.com/upload/iblock/9b5/bq7q5nsbguzf98q7v7n0558vgy4t5xqw/9789661068277.jpg</t>
  </si>
  <si>
    <t>978-966-10-6827-7</t>
  </si>
  <si>
    <t>Ostannia chastina seredzemnomorsʹkoї trilogії (poperednі dvі knigi — «Moia sіm’ia ta іnshі zvіrі» ĭ «Ptakhi, zvіrі ta rodichі») vіdomogo britansʹkogo pisʹmennika-anіmalіsta, zoologa Dzheralʹda Malʹkolʹma Darrella, prisviachena zolotim chasam ditinstva avtora na gretsʹkomu ostrovі Korfu.</t>
  </si>
  <si>
    <t>Darrell, Dzheralʹd</t>
  </si>
  <si>
    <t>Sad bogіv: povіstʹ</t>
  </si>
  <si>
    <t>Дерманський, Олександр</t>
  </si>
  <si>
    <t>«Тю! » — сказав їжачок</t>
  </si>
  <si>
    <t>Тю Колючий із радістю дослідив би річечку, але поки що він може тільки мріяти про мандри, сидячи на кладочці. Та одного дня роздуми Тю перериває Михась, якому терміново потрібно знайти бодай краплинку меду. Відтак у житті їжачка з’являється впевнений у собі ведмедик-дружбандит, кмітлива білочка-дружбандитка Лампочка і пригоди, від яких перехоплює дух. А поки дружбанда досліджує бджіл, МЕДпункт і чужі оселі лісян, Зизаній Колючий, татко Тю, досліджує таких собі людяків. І одного разу не повертається з нічної вилазки... Разом із друзями Тю має знайти людяків і врятувати татка. Отак воно й буває: думаєш, пригоди закінчуються, а насправді вони лише починаються.</t>
  </si>
  <si>
    <t>Dermansky, Alexander</t>
  </si>
  <si>
    <t>&amp;quot_Ty! &amp;quot_- said the Hedgehog</t>
  </si>
  <si>
    <t>Ty prickly would love to explore the river, but so far he can only dream of traveling while sitting on a masonry. But one day, Ty's thoughts are interrupted by Mikhas, who urgently needs to find at least a drop of honey. Therefore, in the life of a hedgehog appears a confident bear-druzhbandit, a quick-witted squirrel-druzhbanditka light bulb and adventures that take your breath away. In the meantime, druzhbanda explores bees, A Medical Center and other people's homes of lisyan, Zizaniy prickly, Daddy Ty, explores such people. And one day he doesn't come back from a night outing... Together with his friends, Ty must find people and save Daddy. This is how it happens: you think adventures are ending, but in reality they are just beginning.</t>
  </si>
  <si>
    <t>http://sentrumbookstore.com/upload/iblock/f49/qn0lhjzmehzvm3iv0jm3tevtgf92qa9e/9789669829061.jpg</t>
  </si>
  <si>
    <t>978-966-982-906-1</t>
  </si>
  <si>
    <t>Tiu Koliuchiĭ іz radіstiu doslіdiv bi rіchechku, ale poki shcho vіn mozhe tіlʹki mrіiati pro mandri, sidiachi na kladochtsі. Ta odnogo dnia rozdumi Tiu pererivaє Mikhasʹ, iakomu termіnovo potrіbno znaĭti bodaĭ kraplinku medu. Vіdtak u zhittі їzhachka z’iavliaєtʹsia vpevneniĭ u sobі vedmedik-druzhbandit, kmіtliva bіlochka-druzhbanditka Lampochka і prigodi, vіd iakikh perekhopliuє dukh. A poki druzhbanda doslіdzhuє bdzhіl, MEDpunkt і chuzhі oselі lіsian, Zizanіĭ Koliuchiĭ, tatko Tiu, doslіdzhuє takikh sobі liudiakіv. І odnogo razu ne povertaєtʹsia z nіchnoї vilazki... Razom іz druziami Tiu maє znaĭti liudiakіv і vriatuvati tatka. Otak vono ĭ buvaє: dumaєsh, prigodi zakіnchuiutʹsia, a naspravdі voni lishe pochinaiutʹsia.</t>
  </si>
  <si>
    <t>Dermansʹkiĭ, Oleksandr</t>
  </si>
  <si>
    <t>«Tiu! » — skazav їzhachok</t>
  </si>
  <si>
    <t>Тедді —дуже добрий маленький ведмедик.&amp;lt_br&amp;gt_Він обожнює гуляти й гратися, а ще з ним повсякчас трапляється чимало пригод. Разом із Тедді малюки дізнаються,як поводитися під час прогулянки і що слід робити, коли захворів або загубив улюблену іграшку.Ведмедик Тедді навчить дітей бути чемними,слухатися батьків і радіти кожному дню,який обіцяє силу-силенну пригод і відкриттів.</t>
  </si>
  <si>
    <t>Teddy is a very kind Little Bear.&amp;lt_br&amp;gt_He loves to walk and play, and many adventures happen to him all the time. Together with Teddy,kids will learn how to behave during a walk and what to do when they get sick or lose their favorite toy.Teddy Bear will teach children to be polite,obey their parents and enjoy every day,which promises a lot of adventures and discoveries.</t>
  </si>
  <si>
    <t>Teddі —duzhe dobryĭ malenʹkyĭ vedmedyk.&amp;lt_br&amp;gt_Vіn obozhniuie huliaty ĭ hratysia, a shche z nym povsiakchas trapliaietʹsia chymalo pryhod. Razom іz Teddі maliuky dіznaiutʹsia,iak povodytysia pіd chas prohulianky і shcho slіd robyty, koly zakhvorіv abo zahubyv uliublenu іhrashku.Vedmedyk Teddі navchytʹ dіteĭ buty chemnymy,slukhatysia batʹkіv і radіty kozhnomu dniu,iakyĭ obіtsiaie sylu-sylennu pryhod і vіdkryttіv.</t>
  </si>
  <si>
    <t>3-6</t>
  </si>
  <si>
    <t>Дзюбак, Емілія</t>
  </si>
  <si>
    <t>Що будують звірята?</t>
  </si>
  <si>
    <t>Виявляється, і серед тварин є дизайнери, інженери, конструктори, будівельники та справжні архітектори. У чудово проілюстрованій книжці Емілії Дзюбак дізнаєтеся про справжні підземні мегаполіси та наземні споруди, невеличкі гніздечка та «багатоквартирні» комплекси, будиночки на воді та під водою, переносні й тимчасові житла. Усі ці споруди – справа рук звірят, птахів та комах – справжніх майстрів-будівничих, які добре знаються на будівельних матеріалах, безпеці та затишку власних помешкань. Для усіх, хто цікавиться світом тварин та природою.</t>
  </si>
  <si>
    <t>Dzyubak, Emilia</t>
  </si>
  <si>
    <t xml:space="preserve">What do animals build? </t>
  </si>
  <si>
    <t>It turns out that among the animals there are Designers, Engineers, Constructors, builders and real architects. In the beautifully illustrated book by Emilia Dzyubak, you will learn about real underground megacities and ground structures, small nests and &amp;quot_apartment&amp;quot_ complexes, houses on and under water, portable and temporary housing. All these structures are the work of animals, birds and insects – real master builders who are well versed in building materials, the safety and comfort of their own homes. For everyone who is interested in the world of animals and nature.</t>
  </si>
  <si>
    <t>http://sentrumbookstore.com/upload/iblock/b0b/ckrby96gxy34zsrban1afjtjgpaw3o05/9789664481271.jpg</t>
  </si>
  <si>
    <t>978-966-448-127-1</t>
  </si>
  <si>
    <t>Vyiavliaietʹsia, і sered tvaryn ie dyzaĭnery, іnzhenery, konstruktory, budіvelʹnyky ta spravzhnі arkhіtektory. U chudovo proіliustrovanіĭ knyzhtsі Emіlії Dziubak dіznaietesia pro spravzhnі pіdzemnі mehapolіsy ta nazemnі sporudy, nevelychkі hnіzdechka ta «bahatokvartyrnі» kompleksy, budynochky na vodі ta pіd vodoiu, perenosnі ĭ tymchasovі zhytla. Usі tsі sporudy – sprava ruk zvіriat, ptakhіv ta komakh – spravzhnіkh maĭstrіv-budіvnychykh, iakі dobre znaiutʹsia na budіvelʹnykh materіalakh, bezpetsі ta zatyshku vlasnykh pomeshkanʹ. Dlia usіkh, khto tsіkavytʹsia svіtom tvaryn ta pryrodoiu.</t>
  </si>
  <si>
    <t>Dziubak, Emіlіia</t>
  </si>
  <si>
    <t xml:space="preserve">Shcho buduiutʹ zvіriata? </t>
  </si>
  <si>
    <t>Додд, Емілі</t>
  </si>
  <si>
    <t>Розширення світогляду. Чому кров червона? І ще 101 чому про людське тіло</t>
  </si>
  <si>
    <t>Який орган найбільший? Чому цукор на смак солодкий? Як мило вбиває мікробів? Чому кров червона?.. І ще багато запитань про все страшенно цікаве й гарне та надзвичайно кумедне й бридке в нашому тілі. Ви будете щиро вражені сотнями яскравих зображень дрібних органел, клітин, тканин і великих систем — усього того, що робить нас людьми.</t>
  </si>
  <si>
    <t>Розширюючи світогляд</t>
  </si>
  <si>
    <t>Dodd, Emily</t>
  </si>
  <si>
    <t>Expanding your worldview. Why is the blood red? And 101 more Why about the human body</t>
  </si>
  <si>
    <t>Which organ is the largest? Why does sugar taste sweet? How does soap kill germs? Why is the blood red?.. And many more questions about everything terribly interesting and beautiful and extremely funny and disgusting in our body. You will be truly amazed by hundreds of vivid images of small organelles, cells, tissues and large systems — everything that makes us human.</t>
  </si>
  <si>
    <t>http://sentrumbookstore.com/upload/iblock/345/036d4e260jdat4fv9yp3uvph3x1fy069/9780241618240.jpg</t>
  </si>
  <si>
    <t>978-024-161-824-0</t>
  </si>
  <si>
    <t>IAkyĭ orhan naĭbіlʹshyĭ? Chomu tsukor na smak solodkyĭ? IAk mylo vbyvaie mіkrobіv? Chomu krov chervona?.. І shche bahato zapytanʹ pro vse strashenno tsіkave ĭ harne ta nadzvychaĭno kumedne ĭ brydke v nashomu tіlі. Vy budete shchyro vrazhenі sotniamy iaskravykh zobrazhenʹ drіbnykh orhanel, klіtyn, tkanyn і velykykh system — usʹoho toho, shcho robytʹ nas liudʹmy.</t>
  </si>
  <si>
    <t>Dodd, Emіlі</t>
  </si>
  <si>
    <t>Rozshyrennia svіtohliadu. Chomu krov chervona? І shche 101 chomu pro liudsʹke tіlo</t>
  </si>
  <si>
    <t>Дойч, Ліббі</t>
  </si>
  <si>
    <t>Щоденні мандрівки звичних речей</t>
  </si>
  <si>
    <t>Як вода потрапляє у кран? Що відбувається під час телефонного дзвінка? Як виготовили папір для цієї книжки? Власне, який шлях здолала сама книжка, перш ніж потрапити до тебе? Про все це і ще багато цікавої інформації про звичні для нас речі читач дізнається на її сторінках. Для дітей молодшого та середнього шкільного віку</t>
  </si>
  <si>
    <t>Deutsch, Libby</t>
  </si>
  <si>
    <t>Daily trips of familiar things</t>
  </si>
  <si>
    <t>How does water get into the tap? What happens during a phone call? How was the paper made for this book? Actually, what path did the book itself take before it got to you? The reader will learn about all this and a lot of interesting information about things that are familiar to us on its pages. For children of primary and secondary school age</t>
  </si>
  <si>
    <t>http://sentrumbookstore.com/upload/iblock/ed7/gghvluz80x6m0fe88xdceqfi1v1o6vnc/9789669487575.jpg</t>
  </si>
  <si>
    <t>978-966-948-757-5</t>
  </si>
  <si>
    <t>IAk voda potrapliaie u kran? Shcho vіdbuvaietʹsia pіd chas teleFonnoho dzvіnka? IAk vyhotovyly papіr dlia tsіieї knyzhky? Vlasne, iakyĭ shliakh zdolala sama knyzhka, persh nіzh potrapyty do tebe? Pro vse tse і shche bahato tsіkavoї іnFormatsії pro zvychnі dlia nas rechі chytach dіznaietʹsia na її storіnkakh. Dlia dіteĭ molodshoho ta serednʹoho shkіlʹnoho vіku</t>
  </si>
  <si>
    <t>Doĭch, Lіbbі</t>
  </si>
  <si>
    <t>Shchodennі mandrіvky zvychnykh recheĭ</t>
  </si>
  <si>
    <t>Дональдсон, Джулія</t>
  </si>
  <si>
    <t>Розбійник Щур</t>
  </si>
  <si>
    <t>“Розбійник Щур” — захоплива авантюрна книжка від авторки бестселерів номер один не лише у Великобританії, але й у всьому світі Джулії Дональдсон. Віршована історія, яка захоплює з першого рядка та дарує яскраві враження!</t>
  </si>
  <si>
    <t>Читаріум</t>
  </si>
  <si>
    <t>Donaldson, Julia</t>
  </si>
  <si>
    <t>Robber Rat</t>
  </si>
  <si>
    <t>&amp;quot_Robber rat&amp;quot_ is an exciting adventure book from the number one best-selling author not only in the UK, but also around the world Julia Donaldson. A poetic story that captures from the first line and gives vivid impressions!</t>
  </si>
  <si>
    <t>http://sentrumbookstore.com/upload/iblock/c56/fgqi1antq9jk6w88a6dez6g453bokph6/9786178093174.jpg</t>
  </si>
  <si>
    <t>978-617-8093-17-4</t>
  </si>
  <si>
    <t>“Rozbіĭnyk Shchur” — zakhoplyva avantiurna knyzhka vіd avtorky bestselerіv nomer odyn ne lyshe u Velykobrytanії, ale ĭ u vsʹomu svіtі Dzhulії Donalʹdson. Vіrshovana іstorіia, iaka zakhopliuie z pershoho riadka ta daruie iaskravі vrazhennia!</t>
  </si>
  <si>
    <t>Donalʹdson, Dzhulіia</t>
  </si>
  <si>
    <t>Rozbіĭnyk Shchur</t>
  </si>
  <si>
    <t>Chitarium</t>
  </si>
  <si>
    <t>Chytarіum</t>
  </si>
  <si>
    <t>Єнс, І.</t>
  </si>
  <si>
    <t>Таємниці останнього пірата</t>
  </si>
  <si>
    <t>Приєднуйся до нової захопливої пригоди! Шукай підказки в історії та яскравих ілюстраціях і розв'язуй завдання!&amp;lt_br&amp;gt_Всесвітньо відомий винахідник зникає за таємничих обставин, залишивши підказки, що ведуть до майстерно захованої таємниці. Тіммі Тоббсон та його друзі прагнуть знайти й захистити спадок винахідника. Тим часом на сцену виходить давній могутній ворог _ він не зупиниться ні перед чим заради того, щоб випередити шукачів пригод!&amp;lt_br&amp;gt_Чому варто придбати:&amp;lt_br&amp;gt_&amp;lt_ol&amp;gt_&amp;lt_br&amp;gt_Таємниці останнього пірата _ це третя частина неймовірних пригод Тіммі Тоббсона та його друзів!&amp;lt_br&amp;gt_На читачів чекають пошуки скарбів, підземні лабіринти, морські бої та навіть виверження вулканів. І, звісно ж, безліч загадок!&amp;lt_br&amp;gt_Книжка вчить дітей боротися зі страхами, прислухатися до себе, шукати і цінувати свої сильні сторони!&amp;lt_br&amp;gt_&amp;lt_/ol&amp;gt_</t>
  </si>
  <si>
    <t>Jens, And.</t>
  </si>
  <si>
    <t>Secrets of The Last Pirate</t>
  </si>
  <si>
    <t>Join a new exciting adventure! Look for hints in the story and vivid illustrations and solve problems!&amp;lt_br&amp;gt_The world-famous inventor disappears under mysterious circumstances, leaving clues leading to an artfully hidden secret. Timmy Tobbson and his friends seek to find and protect the inventor's legacy. Meanwhile, a long-time powerful enemy enters the scene _ he will stop at nothing to get ahead of the adventurers!&amp;lt_br&amp;gt_Why you should buy it:&amp;lt_br&amp;gt_&amp;lt_ol&amp;gt_&amp;lt_br&amp;gt_Secrets of The Last Pirate _ this is the third installment of The Incredible Adventures of Timmy Tobbson and his friends!&amp;lt_br&amp;gt_Readers will enjoy treasure hunts, underground mazes, sea battles and even volcanic eruptions. And, of course, a lot of riddles!&amp;lt_br&amp;gt_The book teaches children to deal with fears, listen to themselves, look for and appreciate their strengths!&amp;lt_br&amp;gt_&amp;lt_/ol&amp;gt_</t>
  </si>
  <si>
    <t>http://sentrumbookstore.com/upload/iblock/8cd/44ajgxw396z6tvm4ymf5y9hxhm9fdlyg/9789661545884.jpg</t>
  </si>
  <si>
    <t>978-966-1545-88-4</t>
  </si>
  <si>
    <t>Pryiednuĭsia do novoї zakhoplyvoї pryhody! Shukaĭ pіdkazky v іstorії ta iaskravykh іliustratsіiakh і rozv'iazuĭ zavdannia!&amp;lt_br&amp;gt_Vsesvіtnʹo vіdomyĭ vynakhіdnyk znykaie za taiemnychykh obstavyn, zalyshyvshy pіdkazky, shcho vedutʹ do maĭsterno zakhovanoї taiemnytsі. Tіmmі Tobbson ta ĭoho druzі prahnutʹ znaĭty ĭ zakhystyty spadok vynakhіdnyka. Tym chasom na stsenu vykhodytʹ davnіĭ mohutnіĭ voroh _ vіn ne zupynytʹsia nі pered chym zarady toho, shchob vyperedyty shukachіv pryhod!&amp;lt_br&amp;gt_Chomu varto prydbaty:&amp;lt_br&amp;gt_&amp;lt_ol&amp;gt_&amp;lt_br&amp;gt_Taiemnytsі ostannʹoho pіrata _ tse tretia chastyna neĭmovіrnykh pryhod Tіmmі Tobbsona ta ĭoho druzіv!&amp;lt_br&amp;gt_Na chytachіv chekaiutʹ poshuky skarbіv, pіdzemnі labіrynty, morsʹkі boї ta navіtʹ vyverzhennia vulkanіv. І, zvіsno zh, bezlіch zahadok!&amp;lt_br&amp;gt_Knyzhka vchytʹ dіteĭ borotysia zі strakhamy, pryslukhatysia do sebe, shukaty і tsіnuvaty svoї sylʹnі storony!&amp;lt_br&amp;gt_&amp;lt_/ol&amp;gt_</t>
  </si>
  <si>
    <t>IEns, І.</t>
  </si>
  <si>
    <t>Taiemnytsі ostannʹoho pіrata</t>
  </si>
  <si>
    <t>Заболотна, Етері_ Сунцова, Ольга</t>
  </si>
  <si>
    <t>Оповіданнячка. Починаємо читати самі'</t>
  </si>
  <si>
    <t>Zabolotnaya, Eteri_ Suntsova, Olga</t>
  </si>
  <si>
    <t>Narration. We start reading for ourselves'</t>
  </si>
  <si>
    <t>Books of the series&amp;quot_ starting to read for yourself &amp;quot_ will become indispensable assistants to kids in a complex but exciting task — mastering reading. And caring parents will get a chance to spend time with their children in exciting joint work. Bright illustrations are a real highlight of the publication and will definitely appeal to young readers.</t>
  </si>
  <si>
    <t>http://sentrumbookstore.com/upload/iblock/a33/9789669425478.jpg</t>
  </si>
  <si>
    <t>Zabolotna, Eterі_ Suntsova, Olʹha</t>
  </si>
  <si>
    <t>Opovіdanniachka. Pochynaiemo chytaty samі'</t>
  </si>
  <si>
    <t>Задоєний, Денис_ Кутько, Олексій_ Смородіна, Олена</t>
  </si>
  <si>
    <t>Хєрмен</t>
  </si>
  <si>
    <t>Це історія про хлопця, який просто любив смажити гот-доґи, але одного жахливого дня все його життя пішло шкереберть. І тепер йому треба пройти крізь плоть і кров аби дістатися свого ворога. Нуарна історія, яка відбувається у місті, де завжди йде дощ та неонове світло вихоплює найгірші думки на обличчях перехожих. Це історія про любов та поламані кістки, про наївні мрії та марні сподівання… Історія, яка з’явилася наче з глибин 90-х.</t>
  </si>
  <si>
    <t>Vovkulaka</t>
  </si>
  <si>
    <t>Zadoyeniy, Denis_ Kutko, Alexey_ Smorodina, Elena</t>
  </si>
  <si>
    <t>Herman</t>
  </si>
  <si>
    <t>This is the story of a guy who just loved frying goth dogs, but one terrible day his whole life went awry. And now he has to go through flesh and blood to get to his enemy. A noir story that takes place in a city where it always rains and neon lights capture the worst thoughts on the faces of passers-by. This is a story about love and broken bones, about naive dreams and vain hopes... a story that appeared as if from the depths of the 90s.</t>
  </si>
  <si>
    <t>http://sentrumbookstore.com/upload/iblock/0a4/8kr9b755bvoej4womewsuh47l5277kv3/9786177782321.jpg</t>
  </si>
  <si>
    <t>978-617-7782-32-1</t>
  </si>
  <si>
    <t>TSe іstorіia pro khloptsia, iakyĭ prosto liubyv smazhyty hot-dogy, ale odnoho zhakhlyvoho dnia vse ĭoho zhyttia pіshlo shkerebertʹ. І teper ĭomu treba proĭty krіzʹ plotʹ і krov aby dіstatysia svoho voroha. Nuarna іstorіia, iaka vіdbuvaietʹsia u mіstі, de zavzhdy ĭde doshch ta neonove svіtlo vykhopliuie naĭhіrshі dumky na oblychchiakh perekhozhykh. TSe іstorіia pro liubov ta polamanі kіstky, pro naїvnі mrії ta marnі spodіvannia… Іstorіia, iaka z’iavylasia nache z hlybyn 90-kh.</t>
  </si>
  <si>
    <t>Zadoienyĭ, Denys_ Kutʹko, Oleksіĭ_ Smorodіna, Olena</t>
  </si>
  <si>
    <t>Khiermen</t>
  </si>
  <si>
    <t>Запека, Віталій</t>
  </si>
  <si>
    <t>Полінка в королівстві дурниць</t>
  </si>
  <si>
    <t>Одного дня розважлива й кмітлива Полінка, вона ж Велика Мандрівниця маленького розміру, вирішила зазирнути за двері, на яких було написано «Куди не треба», — і потрапила до казкового королівства, жителі якого щодня коять бодай одненьку нісенітницю, яку потім нестримно святкують. Чи може бути щось цікавіше й несподіваніше? Якщо ви розгорнете цю книжку — миттєво потрапите у пригоду, під час якої доведеться вислухати силу-силенну дурниць, впоратись із величезним тортом, познайомитись із королевою Нісенітницею та її почтом, а тоді нарешті знайти шлях «куди треба», тобто додому. Захоплива, кумедна книжечка для дітей, герої якої батькам видадуться не такими вже й вигаданими.</t>
  </si>
  <si>
    <t>Zapeka, Vitaly</t>
  </si>
  <si>
    <t>Polinka in the kingdom of nonsense</t>
  </si>
  <si>
    <t>One day, the calculating and quick-witted Polinka, who is also a big traveler of small size, decided to look through the doors that read &amp;quot_Where not to go&amp;quot_ — and found herself in a fairy-tale kingdom, whose inhabitants commit at least one nonsense every day, which they then celebrate uncontrollably. Could there be something more interesting and unexpected? If you open this book, you will instantly get into an adventure during which you will have to listen to a lot of nonsense, cope with a huge cake, meet the Queen of nonsense and her entourage, and then finally find the way &amp;quot_where you need&amp;quot_, that is, home. A fascinating, funny little book for children, the characters of which will not seem so fictional to parents.</t>
  </si>
  <si>
    <t>http://sentrumbookstore.com/upload/iblock/cb5/1byrw28jr23jrr2cf3ohllpussvfdi1g/9789669829108.jpg</t>
  </si>
  <si>
    <t>978-966-982-910-8</t>
  </si>
  <si>
    <t>Odnoho dnia rozvazhlyva ĭ kmіtlyva Polіnka, vona zh Velyka Mandrіvnytsia malenʹkoho rozmіru, vyrіshyla zazyrnuty za dverі, na iakykh bulo napysano «Kudy ne treba», — і potrapyla do kazkovoho korolіvstva, zhytelі iakoho shchodnia koiatʹ bodaĭ odnenʹku nіsenіtnytsiu, iaku potіm nestrymno sviatkuiutʹ. Chy mozhe buty shchosʹ tsіkavіshe ĭ nespodіvanіshe? IAkshcho vy rozhornete tsiu knyzhku — myttievo potrapyte u pryhodu, pіd chas iakoї dovedetʹsia vyslukhaty sylu-sylennu durnytsʹ, vporatysʹ іz velycheznym tortom, poznaĭomytysʹ іz korolevoiu Nіsenіtnytseiu ta її pochtom, a todі nareshtі znaĭty shliakh «kudy treba», tobto dodomu. Zakhoplyva, kumedna knyzhechka dlia dіteĭ, heroї iakoї batʹkam vydadutʹsia ne takymy vzhe ĭ vyhadanymy.</t>
  </si>
  <si>
    <t>Zapeka, Vіtalіĭ</t>
  </si>
  <si>
    <t>Polіnka v korolіvstvі durnytsʹ</t>
  </si>
  <si>
    <t>Зарамбайте, Іґне</t>
  </si>
  <si>
    <t>Секретна агенція написання листів</t>
  </si>
  <si>
    <t>Це вже друга розповідь литовської письменниці Іґне Зарамбайте про поштових мишок Берту Довгохвосту, Людвіка Мокренького та Гою, яка ще без прізвища, але сильно мріє одного дня його отримати. Побачивши, що не всі мешканці містечка щасливі, потішні мишки вирішують їм допомогти. Спочатку не всі задуми втілюються вдало, однак через це тільки цікавіше й веселіше. Письменницю Іґне Зарамбайте читачі та літературні критики вже оцінили за книжки для дітей і підлітків: «Ельзе і таємниця старого маєтку», «Чарівні чоботи дідуся», «Ганчіркова лялька», «Чорноводні», «Лист Еміля». У літературній казці «Секретна агенція написання листів» описані нові пригоди кмітливих мишок, з якими ми вже познайомилися у книжці «Лист Еміля», але обидві історії можна читати й не по черзі. Книжка ілюстрована барвистими ілюстраціями художниці Грети Аліце.</t>
  </si>
  <si>
    <t>Чорні вівці</t>
  </si>
  <si>
    <t>Zarambite, Igne</t>
  </si>
  <si>
    <t>Secret letter writing agency</t>
  </si>
  <si>
    <t>This is the second story of the Lithuanian writer Igne Zarambaite about the mail mice Berta Longtail, Ludvik Mokrenky and Goya, who still has no last name, but strongly dreams of getting it one day. Seeing that not all residents of the town are happy, funny mice decide to help them. At first, not all ideas are implemented successfully, but this only makes it more interesting and fun. Readers and literary critics have already appreciated the writer Igne Zarambaite for her books for children and teenagers: &amp;quot_Elsa and the secret of the old estate&amp;quot_, &amp;quot_grandpa's magic boots&amp;quot_, &amp;quot_rag doll&amp;quot_, &amp;quot_black waters&amp;quot_, &amp;quot_Emil's letter&amp;quot_. The literary fairy tale &amp;quot_ The Secret Agency for writing letters &amp;quot_describes New Adventures of quick-witted mice, which we have already met in the book&amp;quot_ Emil's letter&amp;quot_, but both stories can be read Not in turn. The book is illustrated with colorful illustrations by artist Greta Alice.</t>
  </si>
  <si>
    <t>http://sentrumbookstore.com/upload/iblock/c75/v7zuvgcbqet9zqz15nr6zl8op8sf5jdq/9786176143932.jpg</t>
  </si>
  <si>
    <t>978-617-614-393-2</t>
  </si>
  <si>
    <t>TSe vzhe druha rozpovіdʹ lytovsʹkoї pysʹmennytsі Іgne Zarambaĭte pro poshtovykh myshok Bertu Dovhokhvostu, Liudvіka Mokrenʹkoho ta Hoiu, iaka shche bez prіzvyshcha, ale sylʹno mrіie odnoho dnia ĭoho otrymaty. Pobachyvshy, shcho ne vsі meshkantsі mіstechka shchaslyvі, potіshnі myshky vyrіshuiutʹ їm dopomohty. Spochatku ne vsі zadumy vtіliuiutʹsia vdalo, odnak cherez tse tіlʹky tsіkavіshe ĭ veselіshe. Pysʹmennytsiu Іgne Zarambaĭte chytachі ta lіteraturnі krytyky vzhe otsіnyly za knyzhky dlia dіteĭ і pіdlіtkіv: «Elʹze і taiemnytsia staroho maietku», «Charіvnі choboty dіdusia», «Hanchіrkova lialʹka», «Chornovodnі», «Lyst Emіlia». U lіteraturnіĭ kaztsі «Sekretna ahentsіia napysannia lystіv» opysanі novі pryhody kmіtlyvykh myshok, z iakymy my vzhe poznaĭomylysia u knyzhtsі «Lyst Emіlia», ale obydvі іstorії mozhna chytaty ĭ ne po cherzі. Knyzhka іliustrovana barvystymy іliustratsіiamy khudozhnytsі Hrety Alіtse.</t>
  </si>
  <si>
    <t>Zarambaĭte, Іgne</t>
  </si>
  <si>
    <t>Sekretna ahentsіia napysannia lystіv</t>
  </si>
  <si>
    <t>Black sheep</t>
  </si>
  <si>
    <t>Chornі vіvtsі</t>
  </si>
  <si>
    <t>Заския, Гула</t>
  </si>
  <si>
    <t>Мала панда Пай</t>
  </si>
  <si>
    <t>Панда Пай — зовсім не великий вайлуватий ведмедик-пузань із чорно-білим хутром. Він мала панда! Руда, прудка, непосидюча. Пай мандрує заповідником, вивчаючи себе та світ. Замислюється над важливими питаннями й таки дістає на них відповідь. Потрапляє в пригоди та знаходить нових друзів. Ми зібрали для тебе аж три історії з життя малого витівника. Тож шукай себе на сторінках цієї книжки, ставай детективом і пізнавай життя разом із Паєм.</t>
  </si>
  <si>
    <t>Маленьке диво</t>
  </si>
  <si>
    <t>Zaskia, Gula</t>
  </si>
  <si>
    <t>Mala Panda Pai</t>
  </si>
  <si>
    <t>Panda Pai is not a big loose-bellied bear with black and white fur. He's a little Panda! Red-haired, fast, restless. Pai travels through the Reserve, exploring himself and the world. He thinks about important questions and still gets an answer to them. Gets into adventures and makes new friends. We have collected for you as many as three stories from the life of a small entertainer. So look for yourself in the pages of this book, become a detective and learn about life with Pai.</t>
  </si>
  <si>
    <t>http://sentrumbookstore.com/upload/iblock/908/9789669822871.jpg</t>
  </si>
  <si>
    <t>Panda Paĭ — zovsіm ne velykyĭ vaĭluvatyĭ vedmedyk-puzanʹ іz chorno-bіlym khutrom. Vіn mala panda! Ruda, prudka, neposydiucha. Paĭ mandruie zapovіdnykom, vyvchaiuchy sebe ta svіt. Zamysliuietʹsia nad vazhlyvymy pytanniamy ĭ taky dіstaie na nykh vіdpovіdʹ. Potrapliaie v pryhody ta znakhodytʹ novykh druzіv. My zіbraly dlia tebe azh try іstorії z zhyttia maloho vytіvnyka. Tozh shukaĭ sebe na storіnkakh tsіieї knyzhky, stavaĭ detektyvom і pіznavaĭ zhyttia razom іz Paiem.</t>
  </si>
  <si>
    <t>Zaskyia, Hula</t>
  </si>
  <si>
    <t>Mala panda Paĭ</t>
  </si>
  <si>
    <t>Захабура, Валентина</t>
  </si>
  <si>
    <t>Лео-Фу, або Я народився собакою</t>
  </si>
  <si>
    <t>Маленький бульдог Лео живе у родині, де його всі люблять. Він теж виявляє свою любов, як уміє, але чомусь господарі вважають, що він робить збитки. Тож часто бульдожик чує у свій бік: «Лео, фу!» і навіть вважає, що Лео-Фу — це його ім’я. Одного дня безтурботне життя Лео змінюється: йому доведеться розлучитися з люблячою сім’єю. До того ж Лео тепер ходитиме на справжню, хоч і не звичну для собаки роботу…</t>
  </si>
  <si>
    <t>Ілюстровані історії та казки</t>
  </si>
  <si>
    <t>Zahabura, Valentina</t>
  </si>
  <si>
    <t>Leo Fu, or I was born a dog</t>
  </si>
  <si>
    <t>Little bulldog Leo lives in a family where everyone loves him. He also shows his love as best he can, but for some reason the owners believe that he is making losses. So often the Bulldog hears in his direction: &amp;quot_Leo, ugh! one day, Leo's carefree life changes: he will have to part with a loving family. In addition, Leo will now go to a real, though not familiar to the dog job.…</t>
  </si>
  <si>
    <t>http://sentrumbookstore.com/upload/iblock/939/4fzlk4jlrecfsnt5hk0xvl1l8escbyqe/9789664481189.jpg</t>
  </si>
  <si>
    <t>978-966-448-118-9</t>
  </si>
  <si>
    <t>Malenʹkyĭ bulʹdoh Leo zhyve u rodynі, de ĭoho vsі liubliatʹ. Vіn tezh vyiavliaie svoiu liubov, iak umіie, ale chomusʹ hospodarі vvazhaiutʹ, shcho vіn robytʹ zbytky. Tozh chasto bulʹdozhyk chuie u svіĭ bіk: «Leo, Fu!» і navіtʹ vvazhaie, shcho Leo-Fu — tse ĭoho іm’ia. Odnoho dnia bezturbotne zhyttia Leo zmіniuietʹsia: ĭomu dovedetʹsia rozluchytysia z liubliachoiu sіm’ieiu. Do toho zh Leo teper khodytyme na spravzhniu, khoch і ne zvychnu dlia sobaky robotu…</t>
  </si>
  <si>
    <t>Zakhabura, Valentyna</t>
  </si>
  <si>
    <t>Leo-Fu, abo IA narodyvsia sobakoiu</t>
  </si>
  <si>
    <t>Зоня, Кайблінґер</t>
  </si>
  <si>
    <t>Пригоди кажана Вінсента. Книга 1: У пошуках друга</t>
  </si>
  <si>
    <t>Кажан Вінсент живе на горищі сам. Нехай так, диванопривид Поллі також мешкає там. А ще ця капосна кішка. Але вона, звісно ж, не рахується. Вінсент терміново потребує друга, аби не боротися з підступами світу привидів самотужки! Пугач Гупач уже дещо вигадав: вони вдвох повісять на дерево оголошення. Чи відгукнеться хтось? Може, навіть справжня тварина? Але тут на Вінсента чекає величезна несподіванка! Круті та моторошні пригоди кажана!</t>
  </si>
  <si>
    <t>Zonia, Kiblinger</t>
  </si>
  <si>
    <t>The Adventures of Vincent the bat. Book 1: in search of a friend</t>
  </si>
  <si>
    <t>Vincent the bat lives in the attic by himself. Even so, Polly's Divan ghost lives there, too. And that dirty cat. But it certainly doesn't count. Vincent urgently needs a friend, so as not to fight the machinations of the Ghost World alone! Owl Gupach has already come up with something: the two of them will hang an ad on a tree. Will anyone respond? Maybe even a real animal? But here Vincent is waiting for a huge surprise! Cool and creepy bat adventures!</t>
  </si>
  <si>
    <t>http://sentrumbookstore.com/upload/iblock/086/j8tge351tto941ef6i0lxo1wvp75uhtb/9786175480854.jpg</t>
  </si>
  <si>
    <t>978-617-548-085-4</t>
  </si>
  <si>
    <t>Kazhan Vіnsent zhyve na horyshchі sam. Nekhaĭ tak, dyvanopryvyd Pollі takozh meshkaie tam. A shche tsia kaposna kіshka. Ale vona, zvіsno zh, ne rakhuietʹsia. Vіnsent termіnovo potrebuie druha, aby ne borotysia z pіdstupamy svіtu pryvydіv samotuzhky! Puhach Hupach uzhe deshcho vyhadav: vony vdvokh povіsiatʹ na derevo oholoshennia. Chy vіdhuknetʹsia khtosʹ? Mozhe, navіtʹ spravzhnia tvaryna? Ale tut na Vіnsenta chekaie velychezna nespodіvanka! Krutі ta motoroshnі pryhody kazhana!</t>
  </si>
  <si>
    <t>Zonia, Kaĭblіnger</t>
  </si>
  <si>
    <t>Pryhody kazhana Vіnsenta. Knyha 1: U poshukakh druha</t>
  </si>
  <si>
    <t>Ілюха, Юлія</t>
  </si>
  <si>
    <t>Перша справа Сашка Сірого. Злочин на мільйон</t>
  </si>
  <si>
    <t>Сашко Сірий живе у великому сучасному будинку, має купу крутезних гаджетів, власну няню та водія. На позір усе пречудово, але бракує найголовнішого — уваги батька-банкіра, який, хоч і забезпечує сина матеріально, проте геть не має часу на спілкування. Аж раптом місто сколихнула новина про зухвале пограбування банку, отож Сашко вирішує самотужки знайти злодіїв і довести татові, що він заслуговує на батьківську любов і повагу. Що з усього цього вийде? І чи не завеликою буде ціна за розкриття справи на мільйон? Чому варто прочитати: Цікава детективна історія, події якої відбуваються в сучасних реаліях, розважить і потішить юного читача. Окрім того, книжка вчить добра й небайдужості, показує важливість таких чеснот, як-от людяність, уміння прийди на допомогу, відповідальність за рідних і друзів. Про авторку Юлія Ілюха — українська письменниця, поетка, журналістка, волонтерка родом із Харкова. Авторка численних прозових і поетичних творів для дітей і дорослих.</t>
  </si>
  <si>
    <t>Ilyukha, Yulia</t>
  </si>
  <si>
    <t>The first case is Sasha Serogo. A Million-Dollar crime</t>
  </si>
  <si>
    <t>Sasha Grey lives in a large modern house, has a bunch of Cool Gadgets, his own nanny and driver. Everything looks great, but the most important thing is missing — the attention of the banker father, who, although he provides for his son financially, but does not have time for Communication at all. Suddenly, the city was stirred up by the news of a daring bank robbery, so Sasha decides to find the thieves on his own and prove to his father that he deserves parental love and respect. What will come of all this? And wouldn't the Million-Dollar price for solving the case be too high? Why you should read: an interesting detective story, the events of which take place in modern realities, will entertain and amuse the young reader. In addition, the book teaches kindness and caring, shows the importance of such virtues as humanity, the ability to come to the rescue, responsibility for family and friends. About the author Yulia Ilyukha is a Ukrainian writer, poet, journalist, volunteer originally from Kharkiv. Author of numerous prose and poetic works for children and adults.</t>
  </si>
  <si>
    <t>http://sentrumbookstore.com/upload/iblock/2f2/gnrdrki9yd3zefgoxvb5wh8xqpv69w62/9786177995370.jpg</t>
  </si>
  <si>
    <t>978-617-7995-37-0</t>
  </si>
  <si>
    <t>Sashko Sіryĭ zhyve u velykomu suchasnomu budynku, maie kupu kruteznykh hadzhetіv, vlasnu nianiu ta vodіia. Na pozіr use prechudovo, ale brakuie naĭholovnіshoho — uvahy batʹka-bankіra, iakyĭ, khoch і zabezpechuie syna materіalʹno, prote hetʹ ne maie chasu na spіlkuvannia. Azh raptom mіsto skolykhnula novyna pro zukhvale pohrabuvannia banku, otozh Sashko vyrіshuie samotuzhky znaĭty zlodіїv і dovesty tatovі, shcho vіn zasluhovuie na batʹkіvsʹku liubov і povahu. Shcho z usʹoho tsʹoho vyĭde? І chy ne zavelykoiu bude tsіna za rozkryttia spravy na mіlʹĭon? Chomu varto prochytaty: TSіkava detektyvna іstorіia, podії iakoї vіdbuvaiutʹsia v suchasnykh realіiakh, rozvazhytʹ і potіshytʹ iunoho chytacha. Okrіm toho, knyzhka vchytʹ dobra ĭ nebaĭduzhostі, pokazuie vazhlyvіstʹ takykh chesnot, iak-ot liudianіstʹ, umіnnia pryĭdy na dopomohu, vіdpovіdalʹnіstʹ za rіdnykh і druzіv. Pro avtorku IUlіia Іliukha — ukraїnsʹka pysʹmennytsia, poetka, zhurnalіstka, volonterka rodom іz Kharkova. Avtorka chyslennykh prozovykh і poetychnykh tvorіv dlia dіteĭ і doroslykh.</t>
  </si>
  <si>
    <t>Іliukha, IUlіia</t>
  </si>
  <si>
    <t>Persha sprava Sashka Sіroho. Zlochyn na mіlʹĭon</t>
  </si>
  <si>
    <t>Казенов, Вільям</t>
  </si>
  <si>
    <t>Сестри. Том 4 Класнюче!</t>
  </si>
  <si>
    <t>Наші читачі знову зустрічаються з двома милими сестричками — молодшою Марін та старшою Венді. У цій книзі ви дізнаєтеся про нові зимові пригоди сестричок та познайомитеся з песиком Дарвіном, якого сестрам залишили на догляд дідусь та бабуся. Це «йой-чеширський прем’єр» — так, на думку Марін, називається ця порода. (Хоча насправді це, як ви здогадалися, йоркширський тер’єр.) А ще довідаєтеся про їхні суперпригоди, адже Марін та Венді — суперагентки М та В! А ще — не повірите! — Венді сама віддала Марін свій приватний щоденник, який досі так старанно від неї переховувала. Як таке могло статися? Читайте... Цей комікс не тільки для дівчат, а й для хлопців — адже і їм також деколи потрібно зрозуміти сестричок чи шкільних подруг та знайти до них підхід. Отож — про сім’ю, щоденні взаємини між дітьми, різноманітні ситуації з друзями та у школі, й усе це — з неперевершеним французьким гумором!</t>
  </si>
  <si>
    <t>Сестри</t>
  </si>
  <si>
    <t>Ірбіс Комікси</t>
  </si>
  <si>
    <t>Kazenov, William</t>
  </si>
  <si>
    <t xml:space="preserve">Sisters. Volume 4 Is Cool! </t>
  </si>
  <si>
    <t>Our readers meet again with two cute sisters-the younger Marin and the older Wendy. In this book, you will learn about the new winter adventures of the sisters and meet the dog Darwin, who was left to care for the sisters by his grandparents. This is the &amp;quot_YoY-Cheshire premier&amp;quot_ - so, according to Marin, this breed is called. (Although it's actually, you guessed it, a Yorkshire terrier.) And also learn about their super benefits, because Marin and Wendy are super agents M and V! And yet-you won't believe it! &amp;quot_Wendy herself gave Marin her private diary, which she had so carefully hidden from her until now. How could this happen? Read it... This comic is not only for girls, but also for boys — after all, they also sometimes need to understand their sisters or school friends and find an approach to them. So-about family, daily relationships between children, various situations with friends and at school, and all this — with unsurpassed French humor!</t>
  </si>
  <si>
    <t>http://sentrumbookstore.com/upload/iblock/c05/m3gnghiu5dmqovgf9f106he5lrxcx1yu/9786177569427.jpg</t>
  </si>
  <si>
    <t>978-617-7569-42-7</t>
  </si>
  <si>
    <t>Nashі chytachі znovu zustrіchaiutʹsia z dvoma mylymy sestrychkamy — molodshoiu Marіn ta starshoiu Vendі. U tsіĭ knyzі vy dіznaietesia pro novі zymovі pryhody sestrychok ta poznaĭomytesia z pesykom Darvіnom, iakoho sestram zalyshyly na dohliad dіdusʹ ta babusia. TSe «ĭoĭ-cheshyrsʹkyĭ prem’ier» — tak, na dumku Marіn, nazyvaietʹsia tsia poroda. (Khocha naspravdі tse, iak vy zdohadalysia, ĭorkshyrsʹkyĭ ter’ier.) A shche dovіdaietesia pro їkhnі superpryhody, adzhe Marіn ta Vendі — superahentky M ta V! A shche — ne povіryte! — Vendі sama vіddala Marіn svіĭ pryvatnyĭ shchodennyk, iakyĭ dosі tak staranno vіd neї perekhovuvala. IAk take mohlo statysia? Chytaĭte... TSeĭ komіks ne tіlʹky dlia dіvchat, a ĭ dlia khloptsіv — adzhe і їm takozh dekoly potrіbno zrozumіty sestrychok chy shkіlʹnykh podruh ta znaĭty do nykh pіdkhіd. Otozh — pro sіm’iu, shchodennі vzaiemyny mіzh dіtʹmy, rіznomanіtnі sytuatsії z druziamy ta u shkolі, ĭ use tse — z neperevershenym Frantsuzʹkym humorom!</t>
  </si>
  <si>
    <t>Kazenov, Vіlʹiam</t>
  </si>
  <si>
    <t xml:space="preserve">Sestry. Tom 4 Klasniuche! </t>
  </si>
  <si>
    <t>Snow Leopard Comics</t>
  </si>
  <si>
    <t>Іrbіs Komіksy</t>
  </si>
  <si>
    <t>Кайперс, Андре</t>
  </si>
  <si>
    <t>Маленькі астронавти. 3, 2, 1, руш!</t>
  </si>
  <si>
    <t>Запуск твоєї ракети відбудеться через десять днів! За час тренувань у Дитячій космічній академії ти дізнаєшся все про космічні польоти та життя на орбіті, навчишся співпрацювати, виконуючи складні завдання, а ще зможеш отримати диплом маленького астронавта! Але раптом ні — ракета вирушить без тебе!Це неймовірно і страшенно цікаво! Та найцікавіше, що допомагатиме тобі справжній астронавт Європейського космічного агентства, Андре Кайперс, який уже двічі був у космосі та працював на Міжнародній космічній станції. Отже… Три, два, один, руш!&amp;lt_/p&amp;gt_ &amp;lt_p&amp;gt_Про скафандри та космічну їжу. Про запуски, посадки й центр керування польотами. Про навколоземну орбіту й невагомість. Про надзвичайні ситуації та співпрацю. Неймовірно-божевільно-цікаві факти про космічні подорожі, розказані Андре Кайперсом.</t>
  </si>
  <si>
    <t>Kuipers, Andre</t>
  </si>
  <si>
    <t xml:space="preserve">Little astronauts. 3, 2, 1, rush! </t>
  </si>
  <si>
    <t>Your rocket will launch in ten days! During training at the children's Space Academy, you will learn everything about space flights and life in orbit, learn how to cooperate while completing complex tasks, and you can also get a small astronaut diploma! But suddenly no-the rocket will go without you!It's incredible and terribly interesting! But the most interesting thing is that you will be helped by a real astronaut of the European Space Agency, Andre Kuipers, who has already been in space twice and worked on the International Space Station. So Три three, two, one, rush!&amp;lt_/p&amp;gt_ &amp;lt_p&amp;gt_About spacesuits and space food. About launches, landings, and the flight control center. About low-Earth orbit and weightlessness. About emergencies and cooperation. Incredibly, insanely interesting facts about space travel, told by Andre Kuipers.</t>
  </si>
  <si>
    <t>http://sentrumbookstore.com/upload/iblock/564/3ipuswds6pxc1si1teqklw5jva5sixic/9786170980861.jpg</t>
  </si>
  <si>
    <t>978-617-098-086-1</t>
  </si>
  <si>
    <t>Zapusk tvoieї rakety vіdbudetʹsia cherez desiatʹ dnіv! Za chas trenuvanʹ u Dytiachіĭ kosmіchnіĭ akademії ty dіznaieshsia vse pro kosmіchnі polʹoty ta zhyttia na orbіtі, navchyshsia spіvpratsiuvaty, vykonuiuchy skladnі zavdannia, a shche zmozhesh otrymaty dyplom malenʹkoho astronavta! Ale raptom nі — raketa vyrushytʹ bez tebe!TSe neĭmovіrno і strashenno tsіkavo! Ta naĭtsіkavіshe, shcho dopomahatyme tobі spravzhnіĭ astronavt IEvropeĭsʹkoho kosmіchnoho ahentstva, Andre Kaĭpers, iakyĭ uzhe dvіchі buv u kosmosі ta pratsiuvav na Mіzhnarodnіĭ kosmіchnіĭ stantsії. Otzhe… Try, dva, odyn, rush!&amp;lt_/p&amp;gt_ &amp;lt_p&amp;gt_Pro skaFandry ta kosmіchnu їzhu. Pro zapusky, posadky ĭ tsentr keruvannia polʹotamy. Pro navkolozemnu orbіtu ĭ nevahomіstʹ. Pro nadzvychaĭnі sytuatsії ta spіvpratsiu. Neĭmovіrno-bozhevіlʹno-tsіkavі Fakty pro kosmіchnі podorozhі, rozkazanі Andre Kaĭpersom.</t>
  </si>
  <si>
    <t>Kaĭpers, Andre</t>
  </si>
  <si>
    <t xml:space="preserve">Malenʹkі astronavty. 3, 2, 1, rush! </t>
  </si>
  <si>
    <t>Калліс, Меґан</t>
  </si>
  <si>
    <t>Велика книга вантажівок</t>
  </si>
  <si>
    <t>Новинка з улюбленої серії велетенських енциклопедій! Відкривайте гігантскі розгортки та дізнавайтесь усе про найбільші, найвищі та найпотужніші вантажівки у світі: від величезного сміттєвоза до пересувних баштових кранів</t>
  </si>
  <si>
    <t>Callis, Megan</t>
  </si>
  <si>
    <t>The big truck book</t>
  </si>
  <si>
    <t>A novelty from your favorite series of giant encyclopedias! Discover giant sweeps and learn everything about the biggest, tallest and most powerful trucks in the world: from a huge garbage truck to mobile tower cranes</t>
  </si>
  <si>
    <t>http://sentrumbookstore.com/upload/iblock/fa4/fhpwclsg7p2cfr7olatqfnymqxsza7v0/9789661545846.jpg</t>
  </si>
  <si>
    <t>978-966-1545-84-6</t>
  </si>
  <si>
    <t>Novinka z uliublenoї serії veletensʹkikh entsiklopedіĭ! Vіdkrivaĭte gіgantskі rozgortki ta dіznavaĭtesʹ use pro naĭbіlʹshі, naĭvishchі ta naĭpotuzhnіshі vantazhіvki u svіtі: vіd velicheznogo smіttєvoza do peresuvnikh bashtovikh kranіv</t>
  </si>
  <si>
    <t>Kallіs, Meґan</t>
  </si>
  <si>
    <t>Velika kniga vantazhіvok</t>
  </si>
  <si>
    <t>Каррізі, Донато</t>
  </si>
  <si>
    <t>Володар тіні</t>
  </si>
  <si>
    <t>Року Божого 1521 папа Лев Х видав буллу, в якій було сказано, що Рим ніколи не повинен залишатися в темряві. П’ять століть по тому негода призвела до збоїв у роботі однієї з електростанцій. Щоб усунути пошкодження, постачання електроенергії довелося відключити на добу. І Рим поглинула темрява, пробудивши зло. На світанку з транзисторних приймачів місцеві мешканці почули послання: «Ми захопили Рим, Рим — наш. Захисники закону й сили правопорядку вже перейшли на наш бік». Тим часом серед хаосу й паніки тінь безжального серійного вбивці безшумно пересувається містом, залишаючи для Маркуса і Сандри підказки. Та чи вдасться фахівцеві з аномалій та колишній фотослідчій визначити особу монстра?</t>
  </si>
  <si>
    <t>Carrizi, Donato</t>
  </si>
  <si>
    <t>Lord of the shadow</t>
  </si>
  <si>
    <t>In the year 1521, Pope Leo X issued a bull saying that Rome should never remain in darkness. Five centuries later, bad weather caused a malfunction in one of the power plants. To repair the damage, the power supply had to be cut off for a day. And Rome was swallowed up by darkness, awakening evil. At dawn, local residents heard a message from transistor radios: &amp;quot_we have captured Rome, Rome is ours. The Defenders of the law and the law enforcement forces have already gone over to our side.&amp;quot_ Meanwhile, amid the chaos and panic, the shadow of a ruthless serial killer moves silently around the city, leaving clues for Marcus and Sandra. But will the anomaly specialist and former photo researcher be able to determine the monster's identity?</t>
  </si>
  <si>
    <t>http://sentrumbookstore.com/upload/iblock/ea3/7rt7yqf284q2j28nd23rqmbgyqcufxek/9786171701038.jpg</t>
  </si>
  <si>
    <t>978-617-17-0103-8</t>
  </si>
  <si>
    <t>Roku Bozhoho 1521 papa Lev Kh vydav bullu, v iakіĭ bulo skazano, shcho Rym nіkoly ne povynen zalyshatysia v temriavі. P’iatʹ stolіtʹ po tomu nehoda pryzvela do zboїv u robotі odnіieї z elektrostantsіĭ. Shchob usunuty poshkodzhennia, postachannia elektroenerhії dovelosia vіdkliuchyty na dobu. І Rym pohlynula temriava, probudyvshy zlo. Na svіtanku z tranzystornykh pryĭmachіv mіstsevі meshkantsі pochuly poslannia: «My zakhopyly Rym, Rym — nash. Zakhysnyky zakonu ĭ syly pravoporiadku vzhe pereĭshly na nash bіk». Tym chasom sered khaosu ĭ panіky tіnʹ bezzhalʹnoho serіĭnoho vbyvtsі bezshumno peresuvaietʹsia mіstom, zalyshaiuchy dlia Markusa і Sandry pіdkazky. Ta chy vdastʹsia Fakhіvtsevі z anomalіĭ ta kolyshnіĭ Fotoslіdchіĭ vyznachyty osobu monstra?</t>
  </si>
  <si>
    <t>Karrіzі, Donato</t>
  </si>
  <si>
    <t>Volodar tіnі</t>
  </si>
  <si>
    <t>Карузо, Елеонора</t>
  </si>
  <si>
    <t>Мій смердючий монстрик</t>
  </si>
  <si>
    <t>Є щось таке, що мають усі, абсолютно всі. І це — великий страх. У Лео він вискакує у вигляді смердючого, слинявого монстрика. Коли той бешкетує, у хлопця починаються проблеми, та ще й які! Наче до цього їх було замало!&amp;lt_br&amp;gt_&amp;lt_br&amp;gt_Якось Лео дізнається, що всі діти мають своїх монстрів. І ті можуть бути дуже небезпечними!&amp;lt_br&amp;gt_&amp;lt_br&amp;gt_Скільки ж терпіння, мужності та ФАНТАЗІЇ знадобиться, щоб протистояти всім цим монстрам?</t>
  </si>
  <si>
    <t>Веселі історії</t>
  </si>
  <si>
    <t>Caruso, Eleonora</t>
  </si>
  <si>
    <t>My smelly monster</t>
  </si>
  <si>
    <t>There is something that everyone, absolutely everyone, has. And this is a big fear. In Leo, he appears as a smelly, drooling monster. When he is naughty, the guy begins to have problems, and even what! As if they weren't enough before!&amp;lt_br&amp;gt_&amp;lt_br&amp;gt_One day, Leo learns that all children have their own monsters. And they can be very dangerous!&amp;lt_br&amp;gt_&amp;lt_br&amp;gt_How much patience, courage, and imagination will it take to stand up to all these monsters?</t>
  </si>
  <si>
    <t>http://sentrumbookstore.com/upload/iblock/392/8rjhstr5zac8b6lz8fv7x0icork4yxlm/9789669177728.jpg</t>
  </si>
  <si>
    <t>978-966-917-772-8</t>
  </si>
  <si>
    <t>IE shchosʹ take, shcho maiutʹ usі, absoliutno vsі. І tse — velykyĭ strakh. U Leo vіn vyskakuie u vyhliadі smerdiuchoho, slyniavoho monstryka. Koly toĭ beshketuie, u khloptsia pochynaiutʹsia problemy, ta shche ĭ iakі! Nache do tsʹoho їkh bulo zamalo!&amp;lt_br&amp;gt_&amp;lt_br&amp;gt_IAkosʹ Leo dіznaietʹsia, shcho vsі dіty maiutʹ svoїkh monstrіv. І tі mozhutʹ buty duzhe nebezpechnymy!&amp;lt_br&amp;gt_&amp;lt_br&amp;gt_Skіlʹky zh terpіnnia, muzhnostі ta FANTAZІÏ znadobytʹsia, shchob protystoiaty vsіm tsym monstram?</t>
  </si>
  <si>
    <t>Karuzo, Eleonora</t>
  </si>
  <si>
    <t>Mіĭ smerdiuchyĭ monstryk</t>
  </si>
  <si>
    <t>Квейл, Рут</t>
  </si>
  <si>
    <t>Дивовижна Мейбл і кролячий погром</t>
  </si>
  <si>
    <t>Знайомтеся, наша нова кумедна персонажка — Дивовижна Мейбл! Життя не завжди справедливе до Мейбл Чейз. Наприклад, у неї за все життя не було ЖОДНОГО домашнього улюбленця! А ще у ВСІХ дітей в класі (крім неї, звісно) випадають молочні зуби. І в її саду ВЗАГАЛІ нема поливалки. Але, зрештою, все це не має значення… бо Мейбл все одно ДИВОВИЖНА. Три смішні аж до реготу оповідання з чудовими ілюстраціями! А влучний доброзичливий гумор, актуальні для дітей теми та оригінальні ілюстрації роблять цю книжку ідеальною для молодших читачів.</t>
  </si>
  <si>
    <t>Quail, Ruth</t>
  </si>
  <si>
    <t>The amazing Mabel and the rabbit mayhem</t>
  </si>
  <si>
    <t>Meet our new funny character-The Amazing Mabel! Life isn't always fair to Mabel Chase. For example, she hasn't had a single pet in her entire life! And all the children in the class (except for her, of course) lose their baby teeth. And her garden doesn't have a watering can at all. But in the end, it doesn't matter... because Mabel is amazing anyway. Three funny stories to the point of laughter with wonderful illustrations! And accurate friendly humor, relevant topics for children and original illustrations make this book ideal for younger readers.</t>
  </si>
  <si>
    <t>http://sentrumbookstore.com/upload/iblock/320/5vbim8g1evrrjxjozddvyk4ynfjklf4p/9789661545976.jpg</t>
  </si>
  <si>
    <t>978-966-1545-97-6</t>
  </si>
  <si>
    <t>Znaĭomtesia, nasha nova kumedna personazhka — Dyvovyzhna Meĭbl! Zhyttia ne zavzhdy spravedlyve do Meĭbl Cheĭz. Napryklad, u neї za vse zhyttia ne bulo ZhODNOHO domashnʹoho uliublentsia! A shche u VSІKh dіteĭ v klasі (krіm neї, zvіsno) vypadaiutʹ molochnі zuby. І v її sadu VZAHALІ nema polyvalky. Ale, zreshtoiu, vse tse ne maie znachennia… bo Meĭbl vse odno DYVOVYZhNA. Try smіshnі azh do rehotu opovіdannia z chudovymy іliustratsіiamy! A vluchnyĭ dobrozychlyvyĭ humor, aktualʹnі dlia dіteĭ temy ta oryhіnalʹnі іliustratsії robliatʹ tsiu knyzhku іdealʹnoiu dlia molodshykh chytachіv.</t>
  </si>
  <si>
    <t>Kveĭl, Rut</t>
  </si>
  <si>
    <t>Dyvovyzhna Meĭbl і kroliachyĭ pohrom</t>
  </si>
  <si>
    <t>Келлі, Джон</t>
  </si>
  <si>
    <t>Лікарка для монстрів. Книга 1</t>
  </si>
  <si>
    <t>Коли батько запропонував Оззі попрацювати влітку, юнак і не сподівався влаштуватися помічником лікарки для монстрів. Раніше хлопець і не підоз- рював про існування усіх тих монстрів, штук та істот, аж тепер йому дове- деться знайти спосіб вилікувати кожного з них. Залізти у шлунок великої драконихи, дати раду застуді желеподібної істоти та зібрати по частинах нового зомбі-друга. Буде страшно? Анітрохи. Весело? Безумовно!</t>
  </si>
  <si>
    <t>Kelly, John</t>
  </si>
  <si>
    <t>Doctor for monsters. Book 1</t>
  </si>
  <si>
    <t>When his father suggested that Ozzy work in the summer, the young man did not expect to get a job as an assistant doctor for monsters. Previously, the guy did not even know about the existence of all those monsters, pieces and creatures, but now he has to find a way to cure each of them. Climb into the stomach of a large dragon, cope with the cold of a jelly-like creature and collect a new zombie friend in parts. Will it be scary? Not at all. Fun? Absolutely!</t>
  </si>
  <si>
    <t>http://sentrumbookstore.com/upload/iblock/c89/g6r96iapm0h5cucpfjq7s5iijd00c3ye/9786170974556.jpg</t>
  </si>
  <si>
    <t>978-617-09-7455-6</t>
  </si>
  <si>
    <t>Koly batʹko zaproponuvav Ozzі popratsiuvaty vlіtku, iunak і ne spodіvavsia vlashtuvatysia pomіchnykom lіkarky dlia monstrіv. Ranіshe khlopetsʹ і ne pіdoz- riuvav pro іsnuvannia usіkh tykh monstrіv, shtuk ta іstot, azh teper ĭomu dove- detʹsia znaĭty sposіb vylіkuvaty kozhnoho z nykh. Zalіzty u shlunok velykoї drakonykhy, daty radu zastudі zhelepodіbnoї іstoty ta zіbraty po chastynakh novoho zombі-druha. Bude strashno? Anіtrokhy. Veselo? Bezumovno!</t>
  </si>
  <si>
    <t>Kellі, Dzhon</t>
  </si>
  <si>
    <t>Lіkarka dlia monstrіv. Knyha 1</t>
  </si>
  <si>
    <t>Кемпбелл, Джен</t>
  </si>
  <si>
    <t>Франклін та Луна вирушають на Місяць</t>
  </si>
  <si>
    <t>Луна та Франклін розпочинають свою другу пригоду після «Летючої книжкової крамниці Франкліна». Цього разу дівчинка й дракон вирушать… на Місяць! Дракон Франклін полюбляє цікаві історії. Разом зі своєю найкращою подругою Луною він обожнює читати книжки й жадає відвідати всі місця, про які вони читали. Але про одне місце Франклін ніяк не може згадати: де живуть дракони? Друзі вирушають на пошуки землі драконів і зустрічають багато магічних створінь, але ніхто не знає про ті краї. Однак Франклін, Луна й черепашеня Ніл Армстронг не полишають надії. Удалині вони бачать місячне сяйво й відлітають на пошуки драконячої родини… на Місяць!</t>
  </si>
  <si>
    <t>Campbell, Jan</t>
  </si>
  <si>
    <t>Franklin and Luna go to the Moon</t>
  </si>
  <si>
    <t>Luna and Franklin embark on their second adventure after Franklin's flying bookstore. This time, the girl and the Dragon will go... to the Moon! Dragon Franklin loves interesting stories. Together with his best friend Luna, he loves to read books and longs to visit all the places they have read about. But Franklin can't remember one place: where do dragons live? Friends go in search of the land of dragons and meet many magical creatures, but no one knows about those lands. However, Franklin, Luna and Neil Armstrong the turtle do not give up hope. In the distance, they see the moonlight and fly away in search of the Dragon family!to the Moon!</t>
  </si>
  <si>
    <t>http://sentrumbookstore.com/upload/iblock/6f2/vtss06hw73l4iqdnoqgjbwinnohk3ybu/9786177914647.jpg</t>
  </si>
  <si>
    <t>978-617-7914-64-7</t>
  </si>
  <si>
    <t>Luna ta Franklіn rozpochynaiutʹ svoiu druhu pryhodu pіslia «Letiuchoї knyzhkovoї kramnytsі Franklіna». TSʹoho razu dіvchynka ĭ drakon vyrushatʹ… na Mіsiatsʹ! Drakon Franklіn poliubliaie tsіkavі іstorії. Razom zі svoieiu naĭkrashchoiu podruhoiu Lunoiu vіn obozhniuie chytaty knyzhky ĭ zhadaie vіdvіdaty vsі mіstsia, pro iakі vony chytaly. Ale pro odne mіstse Franklіn nіiak ne mozhe zhadaty: de zhyvutʹ drakony? Druzі vyrushaiutʹ na poshuky zemlі drakonіv і zustrіchaiutʹ bahato mahіchnykh stvorіnʹ, ale nіkhto ne znaie pro tі kraї. Odnak Franklіn, Luna ĭ cherepashenia Nіl Armstronh ne polyshaiutʹ nadії. Udalynі vony bachatʹ mіsiachne siaĭvo ĭ vіdlіtaiutʹ na poshuky drakoniachoї rodyny… na Mіsiatsʹ!</t>
  </si>
  <si>
    <t>Kempbell, Dzhen</t>
  </si>
  <si>
    <t>Franklіn ta Luna vyrushaiutʹ na Mіsiatsʹ</t>
  </si>
  <si>
    <t>Керрол, Льюїс</t>
  </si>
  <si>
    <t>Аліса в Країні Див</t>
  </si>
  <si>
    <t>Ця всесвітньо відома казка, написана понад сотню років тому, дотепер дивує і надихає своїх читачів. Кожен знаходить у ній щось особливе і розуміє її по-своєму. Неймовірні пригоди дівчинки Аліси, її дивовижні перетворення, а також знайомство з незвичайними жителями Країни див не залишать байдужими як дітей, так і дорослих.</t>
  </si>
  <si>
    <t>Carol, Lewis</t>
  </si>
  <si>
    <t>Alice In Wonderland</t>
  </si>
  <si>
    <t>This world-famous fairy tale, written more than a hundred years ago, still surprises and inspires its readers. Everyone finds something special in it and understands it in their own way. The Incredible Adventures of the girl Alice, her amazing transformations, as well as acquaintance with unusual inhabitants of the land of miracles will not leave indifferent both children and adults.</t>
  </si>
  <si>
    <t>http://sentrumbookstore.com/upload/iblock/b6f/77uxb3m7rpgbo9zb5ombxgio8inocsjf/9786175480359.jpg</t>
  </si>
  <si>
    <t>978-617-548-035-9</t>
  </si>
  <si>
    <t>TSia vsesvіtnʹo vіdoma kazka, napysana ponad sotniu rokіv tomu, doteper dyvuie і nadykhaie svoїkh chytachіv. Kozhen znakhodytʹ u nіĭ shchosʹ osoblyve і rozumіie її po-svoiemu. Neĭmovіrnі pryhody dіvchynky Alіsy, її dyvovyzhnі peretvorennia, a takozh znaĭomstvo z nezvychaĭnymy zhyteliamy Kraїny dyv ne zalyshatʹ baĭduzhymy iak dіteĭ, tak і doroslykh.</t>
  </si>
  <si>
    <t>Kerrol, Lʹiuїs</t>
  </si>
  <si>
    <t>Alіsa v Kraїnі Dyv</t>
  </si>
  <si>
    <t>Керролл, Льюїс</t>
  </si>
  <si>
    <t>Аліса в країні див. Аліса в Задзеркаллі</t>
  </si>
  <si>
    <t>Д о видання увійшли обидві прославлені книги Льюїса Керрола - «Аліса в Країні Див» та « Аліса в Задзеркаллі ». Доречні і вишукані ілюстрації Владислава Єрка, як завжди, вражають.</t>
  </si>
  <si>
    <t>Carroll, Lewis</t>
  </si>
  <si>
    <t>Alice In Wonderland Alice Through The Looking Glass</t>
  </si>
  <si>
    <t>The publication includes both famous books by Lewis Carroll - &amp;quot_Alice In Wonderland&amp;quot_ and &amp;quot_ Alice Through the Looking Glass &amp;quot_. Vladislav Yerko's appropriate and refined illustrations, as always, are impressive.</t>
  </si>
  <si>
    <t>http://sentrumbookstore.com/upload/iblock/6fe/9786175850688.jpg</t>
  </si>
  <si>
    <t>D o vydannia uvіĭshly obydvі proslavlenі knyhy Lʹiuїsa Kerrola - «Alіsa v Kraїnі Dyv» ta « Alіsa v Zadzerkallі ». Dorechnі і vyshukanі іliustratsії Vladyslava IErka, iak zavzhdy, vrazhaiutʹ.</t>
  </si>
  <si>
    <t>Kerroll, Lʹiuїs</t>
  </si>
  <si>
    <t>Alіsa v kraїnі dyv. Alіsa v Zadzerkallі</t>
  </si>
  <si>
    <t>Кириченко, Оксана</t>
  </si>
  <si>
    <t>Будинок у Нігде</t>
  </si>
  <si>
    <t>Ця історія про чарівний Будинок, який перебуває десь за межами чи у межах простору та часу. Цей Будинок може принести як радість, так і розпач, подарувати мрії або ж знищити їх навічно, стати втіхою чи довічно ув'язнити. Цей Будинок має владу, яку важко осягнути розумом, та багатогранне минуле, яке складно дослідити. І у нього є свої бажання, які він прагне здійснити. Ця історія про людей — чотирьох особливих людей, яким відкрився шлях до Будинку. Не кожний може потрапити до нього, не кожен може пережити цю зустріч. Ці люди зовсім різні, їх мало що поєднує і вони мало що знають одне про одного, проте їм доводиться шукати спільну мову, щоб пройтися Кімнатами Будинку та знайти вихід, якщо такий є. І під впливом чарів та прагнень Будинку люди з гостей стануть його мешканцями. Або ж ні…</t>
  </si>
  <si>
    <t>БукБанда</t>
  </si>
  <si>
    <t>Kirichenko, Oksana</t>
  </si>
  <si>
    <t>House in Nigde</t>
  </si>
  <si>
    <t>This story is about a magical house that is located somewhere beyond or within space and time. This home can bring both joy and despair, give dreams or destroy them forever, become a consolation or imprison them for life. This House has a power that is difficult for the mind to comprehend, and a multi-faceted past that is difficult to explore. And he has his own desires, which he seeks to fulfill. This story is about people — four special people who opened the way to home. Not everyone can get into it, not everyone can survive this meeting. These people are completely different, they have little in common and they know little about each other, but they have to find a common language to walk through the rooms of the House and find a way out, if any.  Or not…</t>
  </si>
  <si>
    <t>http://sentrumbookstore.com/upload/iblock/516/bp9jrm8qvqjkojv22ibfrnkfxtlt3cxe/9786178220082.jpg</t>
  </si>
  <si>
    <t>978-617-8220-08-2</t>
  </si>
  <si>
    <t>TSia іstorіia pro charіvniĭ Budinok, iakiĭ perebuvaє desʹ za mezhami chi u mezhakh prostoru ta chasu. TSeĭ Budinok mozhe prinesti iak radіstʹ, tak і rozpach, podaruvati mrії abo zh znishchiti їkh navіchno, stati vtіkhoiu chi dovіchno uv'iazniti. TSeĭ Budinok maє vladu, iaku vazhko osiagnuti rozumom, ta bagatogranne minule, iake skladno doslіditi. І u nʹogo є svoї bazhannia, iakі vіn pragne zdіĭsniti. TSia іstorіia pro liudeĭ — chotirʹokh osoblivikh liudeĭ, iakim vіdkrivsia shliakh do Budinku. Ne kozhniĭ mozhe potrapiti do nʹogo, ne kozhen mozhe perezhiti tsiu zustrіch. TSі liudi zovsіm rіznі, їkh malo shcho poєdnuє і voni malo shcho znaiutʹ odne pro odnogo, prote їm dovoditʹsia shukati spіlʹnu movu, shchob proĭtisia Kіmnatami Budinku ta znaĭti vikhіd, iakshcho takiĭ є. І pіd vplivom charіv ta pragnenʹ Budinku liudi z gosteĭ stanutʹ ĭogo meshkantsiami. Abo zh nі…</t>
  </si>
  <si>
    <t>Budinok u Nіgde</t>
  </si>
  <si>
    <t>Bookband</t>
  </si>
  <si>
    <t>BukBanda</t>
  </si>
  <si>
    <t>Кід, К'юб</t>
  </si>
  <si>
    <t>Щоденник супервоїна. Книга 2</t>
  </si>
  <si>
    <t>Пригоди у країні Майнкрафтії продовжуються. У другій книжці з ілюстрованої серії К’юб Кіда йдеться про пригоди дванадцятирічного Ранта, який мріє стати супервоїном. Йому з друзями доведеться пройти різноманітні випробування, наприклад, зустрітися із страшнючими зомбі, одягненими в бронежилети. Хлопця ще й почне переслідувати у школі дивна дівчина, куди б він не пішов, вона теж там з’являється. Але згодом з’ясується, що у неї немає злих намірів, зрештою, вони стануть союзниками, щоб захистити свою школу від нападу мобів. Чи Рант та його друзі зможуть впоратися і перемогти ватажка мобів? Рант мусить зібрати всю свою мужність, щоб протистояти небезпеці та захистити селян. Буде цікава не тільки прихильниками гри Minecraft, а й любителям пригодницьких історій. У видавництві #книголав раніше вийшла книжка із цієї серії «Щоденник воїна» про 12-річного Мінуса, який мріє бути героєм, а не фермером, чи ковалем, чи м’ясником, як більшість мешканців його села, він хоче стати воїном</t>
  </si>
  <si>
    <t>Kid, Cube</t>
  </si>
  <si>
    <t>Diary of a super warrior. Book 2</t>
  </si>
  <si>
    <t>Adventures in the Land of Minecraft continue. The second book in the Cube kid illustrated series follows the adventures of twelve-year-old rant, who dreams of becoming a super warrior. He and his friends will have to pass a variety of tests, for example, meet scary zombies dressed in bulletproof vests. The guy will also be chased at school by a strange girl, wherever he goes, she also appears there. But later it turns out that she has no evil intentions, in the end, they will become allies to protect their school from mob attacks. Will rant and his friends be able to cope and defeat the mob leader? Rant must muster all his courage to face the danger and protect the villagers. It will be interesting not only for fans of the game Minecraft, but also for fans of adventure stories. #Knigolav publishing house previously published a book from this series &amp;quot_Diary of a warrior&amp;quot_ about 12-year-old minus, who dreams of being a hero, and not a farmer, or a blacksmith, or a butcher, like most residents of his village, he wants to become a warrior</t>
  </si>
  <si>
    <t>http://sentrumbookstore.com/upload/iblock/ab9/eyeu86scthspmn4ytre37akw8bkjeayf/9786178012274.jpg</t>
  </si>
  <si>
    <t>978-617-8012-27-4</t>
  </si>
  <si>
    <t>Pryhody u kraїnі MaĭnkraFtії prodovzhuiutʹsia. U druhіĭ knyzhtsі z іliustrovanoї serії K’iub Kіda ĭdetʹsia pro pryhody dvanadtsiatyrіchnoho Ranta, iakyĭ mrіie staty supervoїnom. Ĭomu z druziamy dovedetʹsia proĭty rіznomanіtnі vyprobuvannia, napryklad, zustrіtysia іz strashniuchymy zombі, odiahnenymy v bronezhylety. Khloptsia shche ĭ pochne pereslіduvaty u shkolі dyvna dіvchyna, kudy b vіn ne pіshov, vona tezh tam z’iavliaietʹsia. Ale zhodom z’iasuietʹsia, shcho u neї nemaie zlykh namіrіv, zreshtoiu, vony stanutʹ soiuznykamy, shchob zakhystyty svoiu shkolu vіd napadu mobіv. Chy Rant ta ĭoho druzі zmozhutʹ vporatysia і peremohty vatazhka mobіv? Rant musytʹ zіbraty vsiu svoiu muzhnіstʹ, shchob protystoiaty nebezpetsі ta zakhystyty selian. Bude tsіkava ne tіlʹky prykhylʹnykamy hry Minecraft, a ĭ liubyteliam pryhodnytsʹkykh іstorіĭ. U vydavnytstvі #knyholav ranіshe vyĭshla knyzhka іz tsіieї serії «Shchodennyk voїna» pro 12-rіchnoho Mіnusa, iakyĭ mrіie buty heroiem, a ne Fermerom, chy kovalem, chy m’iasnykom, iak bіlʹshіstʹ meshkantsіv ĭoho sela, vіn khoche staty voїnom</t>
  </si>
  <si>
    <t>Kіd, K'iub</t>
  </si>
  <si>
    <t>Shchodennyk supervoїna. Knyha 2</t>
  </si>
  <si>
    <t>Пригоди дивовижного друзяки Роулі Джеферсона</t>
  </si>
  <si>
    <t>Уява Роулі Джеферсона принесла нам пригоди пригоди легендарних масштабів. Приєднайтеся до Роланда і його ліпшого друга, Ґарґа Варвара. Вийдіть з безпечного села в похід на порятунок Роландової мами від Білого Чаклуна. Чи виживуть наші герої? Дізнайтеся, прочитавши прочитавши ' Пригоди дивовижного друзяки Роулі Джеферсона'!</t>
  </si>
  <si>
    <t>Щоденник слабака</t>
  </si>
  <si>
    <t>The Adventures Of The Amazing friend Rowley Jefferson</t>
  </si>
  <si>
    <t>Rowley Jefferson's imagination brought us an adventure of legendary proportions. Join Roland and his best friend, Garg The Barbarian. Leave the safe village on a hike to save Roland's mom from the White Sorcerer. Will our heroes survive? Find out by reading &amp;quot_The Adventures of the amazing friend Rowley Jefferson&amp;quot_!</t>
  </si>
  <si>
    <t>http://sentrumbookstore.com/upload/iblock/767/g6rqbebljvsw1dmm2p94falyood0wqkg/9789669487322.jpg</t>
  </si>
  <si>
    <t>978-966-948-732-2</t>
  </si>
  <si>
    <t>Uiava Roulі DzheFersona prynesla nam pryhody pryhody lehendarnykh masshtabіv. Pryiednaĭtesia do Rolanda і ĭoho lіpshoho druha, Garga Varvara. Vyĭdіtʹ z bezpechnoho sela v pokhіd na poriatunok Rolandovoї mamy vіd Bіloho Chakluna. Chy vyzhyvutʹ nashі heroї? Dіznaĭtesia, prochytavshy prochytavshy ' Pryhody dyvovyzhnoho druziaky Roulі DzheFersona'!</t>
  </si>
  <si>
    <t>Pryhody dyvovyzhnoho druziaky Roulі DzheFersona</t>
  </si>
  <si>
    <t>Your attention is drawn to the new author in the series &amp;quot_Diary of a weakling&amp;quot_ — Rowley Jefferson! Greg Heffley, Rowley's best friend, wrote Thirteen Diaries recording his adventures in high school... and he's not going to stop there. But it was time to listen to Rowley, who decided to take an example from his friend. In The Diary of an amazing friend, Rowley describes his own experience and agrees to play the role of Greg's biographer at the same time. (Eventually, one day Greg will become rich and famous, and everyone will want to know the story of his life.) But Rowley is not the best choice for such a case, and his &amp;quot_biography&amp;quot_ turns into a funny mess. But who wants to miss the opportunity to look at the world of &amp;quot_weakling&amp;quot_ from a different angle?</t>
  </si>
  <si>
    <t>Щоденник слабака. Бридка правда. Книга 5</t>
  </si>
  <si>
    <t>Ґреґ Гефлі завжди поспішав вирости. Та чи справді процес дорослішання такий, яким його уявляють діти? Перед Ґреґом раптово постають проблеми спільних вечірок для дівчат і хлопців, збільшення кола обов'язків та інші не надто приємні зміни, що супроводжують дорослішання - і все це без найкращого друга Роулі. Чи зможе Ґреґ прорватися самотужки? А чи доведеться йому пізнати 'бридку правду'? Книги серії 'Щоденник слабака' Джефа Кінні - це легка, проста та зрозуміла, цікава та дуже оптимістична дитяча література, яка захопить юного читача, мотивуватиме його ніколи не здаватися і не опускати руки, які б випробування не спіткали його. Це багатогранні історії, сповнені відмінного авторського гумору Джефа Кінні. І хоч ці книги для дітей молодшого і середнього шкільного віку, та вони будуть цікаві як дітям так і дорослим.</t>
  </si>
  <si>
    <t>Diary of a weakling. The ugly truth. Book 5</t>
  </si>
  <si>
    <t>Greg Heffley was always in a hurry to grow up. But is the process of growing up really what children imagine it to be? Greg is suddenly faced with the problems of joint parties for girls and boys, an increase in the range of responsibilities and other not very pleasant changes that accompany growing up - all without his best friend Rowley. Can Greg break through on his own? Will he have to find out the &amp;quot_ugly truth&amp;quot_? The books of The Diary of a weakling series by Jeff Kinney are light, simple and clear, interesting and very optimistic children's literature that will captivate the young reader, motivate him to never give up and not give up, no matter what challenges befell him. These are multi-faceted stories full of excellent author's humor by Jeff Kinney. And although these books are for children of primary and secondary school age, they will be interesting for both children and adults.</t>
  </si>
  <si>
    <t>http://sentrumbookstore.com/upload/iblock/175/4gsw6gb737e7xzw3xl2lp5s4mv2zvpkg/9786177498611.jpg</t>
  </si>
  <si>
    <t>Greg HeFlі zavzhdy pospіshav vyrosty. Ta chy spravdі protses doroslіshannia takyĭ, iakym ĭoho uiavliaiutʹ dіty? Pered Gregom raptovo postaiutʹ problemy spіlʹnykh vechіrok dlia dіvchat і khloptsіv, zbіlʹshennia kola obov'iazkіv ta іnshі ne nadto pryiemnі zmіny, shcho suprovodzhuiutʹ doroslіshannia - і vse tse bez naĭkrashchoho druha Roulі. Chy zmozhe Greg prorvatysia samotuzhky? A chy dovedetʹsia ĭomu pіznaty 'brydku pravdu'? Knyhy serії 'Shchodennyk slabaka' DzheFa Kіnnі - tse lehka, prosta ta zrozumіla, tsіkava ta duzhe optymіstychna dytiacha lіteratura, iaka zakhopytʹ iunoho chytacha, motyvuvatyme ĭoho nіkoly ne zdavatysia і ne opuskaty ruky, iakі b vyprobuvannia ne spіtkaly ĭoho. TSe bahatohrannі іstorії, spovnenі vіdmіnnoho avtorsʹkoho humoru DzheFa Kіnnі. І khoch tsі knyhy dlia dіteĭ molodshoho і serednʹoho shkіlʹnoho vіku, ta vony budutʹ tsіkavі iak dіtiam tak і doroslym.</t>
  </si>
  <si>
    <t>Shchodennyk slabaka. Brydka pravda. Knyha 5</t>
  </si>
  <si>
    <t>9+</t>
  </si>
  <si>
    <t>Ключ, Юрій</t>
  </si>
  <si>
    <t>Таємниці, розкриті рудим Мафіозі. Читанка-детектив із завданнями</t>
  </si>
  <si>
    <t>Читання — це не лише вміння з’єднувати літери в склади, склади в слова, а слова в речення. Це розуміння змісту прочитаного, уміння виділити ключові моменти, аналіз вмісту, який допоможе зробити висновки. Саме таку мету ставлять перед собою дорослі, які хочуть допомогти дитині подружитися з текстами та книгами.</t>
  </si>
  <si>
    <t>Key, Yuri</t>
  </si>
  <si>
    <t>Secrets revealed by a red-haired mobster. Chitanka-detective story with tasks</t>
  </si>
  <si>
    <t>Reading is not only the ability to combine letters into syllables, syllables into words, and words into sentences. This is an understanding of the content of what you read, the ability to highlight key points, and content analysis that will help you draw conclusions. This is the goal set by adults who want to help their child make friends with texts and books.</t>
  </si>
  <si>
    <t>http://sentrumbookstore.com/upload/iblock/a33/8pspde7khame9vx3hsnl316i7ewr0zen/9786170041241.jpg</t>
  </si>
  <si>
    <t>978-617-004-124-1</t>
  </si>
  <si>
    <t>Chytannia — tse ne lyshe vmіnnia z’iednuvaty lіtery v sklady, sklady v slova, a slova v rechennia. TSe rozumіnnia zmіstu prochytanoho, umіnnia vydіlyty kliuchovі momenty, analіz vmіstu, iakyĭ dopomozhe zrobyty vysnovky. Same taku metu stavliatʹ pered soboiu doroslі, iakі khochutʹ dopomohty dytynі podruzhytysia z tekstamy ta knyhamy.</t>
  </si>
  <si>
    <t>Kliuch, IUrіĭ</t>
  </si>
  <si>
    <t>Taiemnytsі, rozkrytі rudym MaFіozі. Chytanka-detektyv іz zavdanniamy</t>
  </si>
  <si>
    <t>Захмарний детектив. Горобці проти Опудала</t>
  </si>
  <si>
    <t>Нудні уроки старого горобця Дзьоба: як уберегтися від небезпеки, як не втрапити в пазурі кота… Не цікаво! Хіба про це мріє юний хвацький горобчисько Куций? Де практика? Де свист вітру в пір’ї, коли мчиш на ворогів? Куцого ніхто не розуміє, навіть подруга, синичка Соня, вважає його легковажним. А він хоробрий! І він доведе! Але… куди ж поділася Соня? Ось тобі й практика. Треба врятувати синичку, не попастися самому, а ще розкрити таємницю опудала. Отже, доведеться згадати науку старого Дзьоба й почати свою першу кримінальну справу!</t>
  </si>
  <si>
    <t>Детективи звідусіль</t>
  </si>
  <si>
    <t>A sky-high detective story. Sparrows vs stuffed animals</t>
  </si>
  <si>
    <t>Boring lessons of the old Sparrow's beak: how to protect yourself from danger, how not to get caught in the claws of a cat!not interesting! Is this what the young dashing Sparrow Kutsy dreams of? Where is the practice? Where is the wind whistling in your feathers when you rush at enemies? No one understands kutsogo, even his friend, Sonya The Titmouse, considers him frivolous. And he's brave! And he will prove it! But куди Where did Sonya go? So much for practice. You need to save the Titmouse, not get caught yourself, and also solve the secret of the Scarecrow. So, you will have to remember the science of the old beak and start your first criminal case!</t>
  </si>
  <si>
    <t>http://sentrumbookstore.com/upload/iblock/968/qd5frfiiehzgq6wq900nm95p4t5q5ktv/9786170981288.jpg</t>
  </si>
  <si>
    <t>978-617-098-128-8</t>
  </si>
  <si>
    <t>Nudnі uroky staroho horobtsia Dzʹoba: iak uberehtysia vіd nebezpeky, iak ne vtrapyty v pazurі kota… Ne tsіkavo! Khіba pro tse mrіie iunyĭ khvatsʹkyĭ horobchysʹko Kutsyĭ? De praktyka? De svyst vіtru v pіr’ї, koly mchysh na vorohіv? Kutsoho nіkhto ne rozumіie, navіtʹ podruha, synychka Sonia, vvazhaie ĭoho lehkovazhnym. A vіn khorobryĭ! І vіn dovede! Ale… kudy zh podіlasia Sonia? Osʹ tobі ĭ praktyka. Treba vriatuvaty synychku, ne popastysia samomu, a shche rozkryty taiemnytsiu opudala. Otzhe, dovedetʹsia zhadaty nauku staroho Dzʹoba ĭ pochaty svoiu pershu krymіnalʹnu spravu!</t>
  </si>
  <si>
    <t>Zakhmarnyĭ detektyv. Horobtsі proty Opudala</t>
  </si>
  <si>
    <t>Комедія жахів у будинку «Вау»</t>
  </si>
  <si>
    <t>Якось чарівні істоти стали мірятися силами. Але їхні світи, не витримавши того герцю, розлетілися вщент. Легендарні створіння були змушені рятуватися серед людей, і будинок «Вау!» надав прихисток уцілілим. Тепер у ньому сусідять людожери і примари, відьми й вампіри, принцеси та перевертні. Усі вони щиро намагаються пристосуватися до нових реалій. І водночас не забувають про своє єство. Телевізійники й режисери не могли оминути увагою дивовижний будинок «Вау!». Тому на якийсь час перетворили його на справжній знімальний майданчик! Русалка стає акулою, змій створює монстра, а вампір бере сценарій занадто близько до серця. І, звісно ж, усім додають клопоту бешкетливі тролі!</t>
  </si>
  <si>
    <t>Horror comedy in the House&amp;quot_Wow&amp;quot_</t>
  </si>
  <si>
    <t>Somehow, magical creatures began to measure their strength. But their worlds, unable to withstand that Hertz, were shattered. Legendary creatures were forced to escape among humans, and the House &amp;quot_ Wow!&amp;quot_provided shelter to the survivors. Now it is surrounded by cannibals and ghosts, witches and vampires, princesses and werewolves. All of them sincerely try to adapt to the new realities. And at the same time, they do not forget about their nature. TV crews and directors could not ignore the amazing House &amp;quot_ Wow!». So for a while we turned it into a real film set! A mermaid becomes a shark, a snake creates a monster, and a vampire takes the scenario too personally. And, of course, mischievous trolls add to everyone's trouble!</t>
  </si>
  <si>
    <t>http://sentrumbookstore.com/upload/iblock/fe6/j9e58y0tpkzdff2n77gndd36c0gojm5m/9786171700055.jpg</t>
  </si>
  <si>
    <t>978-617-17-0005-5</t>
  </si>
  <si>
    <t>IAkosʹ charіvnі іstoty staly mіriatysia sylamy. Ale їkhnі svіty, ne vytrymavshy toho hertsiu, rozletіlysia vshchent. Lehendarnі stvorіnnia buly zmushenі riatuvatysia sered liudeĭ, і budynok «Vau!» nadav prykhystok utsіlіlym. Teper u nʹomu susіdiatʹ liudozhery і prymary, vіdʹmy ĭ vampіry, pryntsesy ta perevertnі. Usі vony shchyro namahaiutʹsia prystosuvatysia do novykh realіĭ. І vodnochas ne zabuvaiutʹ pro svoie iestvo. Televіzіĭnyky ĭ rezhysery ne mohly omynuty uvahoiu dyvovyzhnyĭ budynok «Vau!». Tomu na iakyĭsʹ chas peretvoryly ĭoho na spravzhnіĭ znіmalʹnyĭ maĭdanchyk! Rusalka staie akuloiu, zmіĭ stvoriuie monstra, a vampіr bere stsenarіĭ zanadto blyzʹko do sertsia. І, zvіsno zh, usіm dodaiutʹ klopotu beshketlyvі trolі!</t>
  </si>
  <si>
    <t>Komedіia zhakhіv u budynku «Vau»</t>
  </si>
  <si>
    <t>Потаємні двері</t>
  </si>
  <si>
    <t>Одного не надто прекрасного для себе дня школяр Арсен Гірник потрапляє з Києва на Волинь. Нібито нічого дивного — але потаємні двері ведуть із київського підвалу просто у волинські ліси. У часи, коли українські повстанці чинили опір російським окупантам... Аби потаємні двері для нього знову відчинилися, Арсенові треба свідомо обрати «своїх» у нерівній боротьбі. Допомогти упівському командирові Зозулі здолати підступного й кровожерного ворога. І головне — знайти ключ до розгадки таємниці власної родини, яку приховували від нього... «Потаємні двері» — нова пригодницька і трішки фантастична повість популярного і найщедрішого на нові книги українського письменника Андрія Кокотюхи. Це захоплива й пізнавальна мандрівка в часі, яка доводить: спливають дні, біжать роки, міняються століття, але ворог для українців лишається незмінним. І цього ворога можна й треба перемагати не числом, а вмінням. Доведено безстрашним паном Кабанюком…</t>
  </si>
  <si>
    <t>Hidden doors</t>
  </si>
  <si>
    <t>One not very beautiful day for himself, schoolboy Arsen Gornyak gets from Kiev to Volhynia. Allegedly, nothing surprising-but a secret door leads from the Kiev basement directly to the Volyn forests. At a time when Ukrainian rebels resisted the Russian invaders... In order for the secret doors to open again for him, Arsenov must consciously choose &amp;quot_his own&amp;quot_ in an unequal struggle. Help the UPA commander Zozuli defeat the treacherous and bloodthirsty enemy. And most importantly-to find the key to solving the secret of his own family, which was hidden from him... &amp;quot_Secret doors&amp;quot_ is a new adventure and slightly fantastic story by the popular and most generous Ukrainian writer Andriy Kokotyukha. This is a fascinating and informative journey through time, which proves that days pass, years pass, centuries change, but the enemy for Ukrainians remains unchanged. And this enemy can and should be defeated not by numbers, but by skill. Proved by the fearless Mr. Kabanyuk…</t>
  </si>
  <si>
    <t>http://sentrumbookstore.com/upload/iblock/958/ljmsstqgn6yu301di0qx80arfz5y3z7w/9786175852460.jpg</t>
  </si>
  <si>
    <t>978-617-585-246-0</t>
  </si>
  <si>
    <t>Odnoho ne nadto prekrasnoho dlia sebe dnia shkoliar Arsen Hіrnyk potrapliaie z Kyieva na Volynʹ. Nіbyto nіchoho dyvnoho — ale potaiemnі dverі vedutʹ іz kyїvsʹkoho pіdvalu prosto u volynsʹkі lіsy. U chasy, koly ukraїnsʹkі povstantsі chynyly opіr rosіĭsʹkym okupantam... Aby potaiemnі dverі dlia nʹoho znovu vіdchynylysia, Arsenovі treba svіdomo obraty «svoїkh» u nerіvnіĭ borotʹbі. Dopomohty upіvsʹkomu komandyrovі Zozulі zdolaty pіdstupnoho ĭ krovozhernoho voroha. І holovne — znaĭty kliuch do rozhadky taiemnytsі vlasnoї rodyny, iaku prykhovuvaly vіd nʹoho... «Potaiemnі dverі» — nova pryhodnytsʹka і trіshky Fantastychna povіstʹ populiarnoho і naĭshchedrіshoho na novі knyhy ukraїnsʹkoho pysʹmennyka Andrіia Kokotiukhy. TSe zakhoplyva ĭ pіznavalʹna mandrіvka v chasі, iaka dovodytʹ: splyvaiutʹ dnі, bіzhatʹ roky, mіniaiutʹsia stolіttia, ale voroh dlia ukraїntsіv lyshaietʹsia nezmіnnym. І tsʹoho voroha mozhna ĭ treba peremahaty ne chyslom, a vmіnniam. Dovedeno bezstrashnym panom Kabaniukom…</t>
  </si>
  <si>
    <t>Potaiemnі dverі</t>
  </si>
  <si>
    <t>Колесніченко-Братунь, Наталія</t>
  </si>
  <si>
    <t>Пригоди Юрчика в Країні Мікробів</t>
  </si>
  <si>
    <t>Жив собі хлопчик Юрчик, допомагав доглядати братика, складав конструктор з татом і любив тихцем дивитися мультики на планшеті. Та уявіть собі, одного дня він несподівано опинився в Країні Мікробів! Разом з новим другом Імунітетиком хлопчик на власні очі побачить мешканців цієї незвичайної країни: апчихуньчиків, кахунчиків, фей діареї та лихого Коронавіруса. Чи вдасться друзям повернутися з цієї подорожі здоровими? Як можна запобігти хворобам, уберегти здоров’я й покращити імунітет? Відповіді на ці й інші запитання – усередині книжки!</t>
  </si>
  <si>
    <t>Сторінка за сторінкою</t>
  </si>
  <si>
    <t>Kolesnichenko-Bratun, Natalia</t>
  </si>
  <si>
    <t>Yurchik's adventures in the Land of microbes</t>
  </si>
  <si>
    <t>Once Upon a time there was a boy named Yurchik, who helped take care of his brother, put together a construction kit with his father, and liked to quietly watch cartoons on a tablet. But imagine, one day he suddenly found himself in the Land of germs! Together with his new friend Immunetik, the boy will see firsthand the inhabitants of this unusual country: apchikhunchikov, kakhunchikov, fairies of diarrhea and the dashing Coronavirus. Will your friends be able to return from this journey healthy? How can you prevent diseases, protect your health, and improve your immune system? The answers to these and other questions are inside the book!</t>
  </si>
  <si>
    <t>http://sentrumbookstore.com/upload/iblock/8a2/ual38bnb2hsrv6uhjd2f0mvd6n8n77nh/9786170981264.jpg</t>
  </si>
  <si>
    <t>978-617-098-126-4</t>
  </si>
  <si>
    <t>Zhyv sobі khlopchyk IUrchyk, dopomahav dohliadaty bratyka, skladav konstruktor z tatom і liubyv tykhtsem dyvytysia mulʹtyky na planshetі. Ta uiavіtʹ sobі, odnoho dnia vіn nespodіvano opynyvsia v Kraїnі Mіkrobіv! Razom z novym druhom Іmunіtetykom khlopchyk na vlasnі ochі pobachytʹ meshkantsіv tsіieї nezvychaĭnoї kraїny: apchykhunʹchykіv, kakhunchykіv, Feĭ dіareї ta lykhoho Koronavіrusa. Chy vdastʹsia druziam povernutysia z tsіieї podorozhі zdorovymy? IAk mozhna zapobіhty khvorobam, uberehty zdorov’ia ĭ pokrashchyty іmunіtet? Vіdpovіdі na tsі ĭ іnshі zapytannia – useredynі knyzhky!</t>
  </si>
  <si>
    <t>Kolesnіchenko-Bratunʹ, Natalіia</t>
  </si>
  <si>
    <t>Pryhody IUrchyka v Kraїnі Mіkrobіv</t>
  </si>
  <si>
    <t>Коллінз, Тім</t>
  </si>
  <si>
    <t>Шерлок Бонз і справа про королівські прикраси. Книга 1</t>
  </si>
  <si>
    <t>Скоєно нечувано зухвалий злочин: із Кеннел-палацу викрали коштовності королеви! Слідів вторгнення не виявили, і сторожові пси анічогісінько не чули. Тому на допомогу кличуть славетного пса-детектива Шерлока Бонза та його помічницю доктора Кетсон, кішку. Із твоєю допомогою їм обом буде до снаги впоратись із цією непростою й заплутаною справою та знайти винуватця переполоху в палаці. Тож хутчіш розгорни цю книжку і стань справжнім детективом - Бонз і Кетсон покладаються на тебе! Ця книжка-пригода поєднує детективний сюжет із більш ніж 30 різноманітними головоломками - лабіринтами, шифрограмами, пошуком відмінностей тощо. Завдання дібрано так, щоб діти могли впоратися з ними самостійно. З кожною сторінкою історія стає все цікавішою й цікавішою!</t>
  </si>
  <si>
    <t>Шерлок Бонз</t>
  </si>
  <si>
    <t>Collins, Tim</t>
  </si>
  <si>
    <t>Sherlock Bones and the royal jewelry case. Book 1</t>
  </si>
  <si>
    <t>An incredibly daring crime has been committed: the Queen's jewelry has been stolen from kennel Palace! There were no signs of an invasion, and the watchdogs didn't hear anything. Therefore, the famous dog detective Sherlock BONZ and his assistant Dr. Catson, a cat, are called to help. With your help, both of them will be able to cope with this difficult and complicated case and find the culprit of the commotion in the palace. So quickly open this book and become a real detective - bones and Catson rely on you! This adventure book combines a detective story with more than 30 different puzzles - mazes, cipher programs, finding differences, and more. The tasks are chosen so that children can cope with them on their own. With each page, the story becomes more interesting and interesting!</t>
  </si>
  <si>
    <t>http://sentrumbookstore.com/upload/iblock/d5d/rk16vqflzga53evr8m2yjolzcavyy4mv/9786171500525.jpg</t>
  </si>
  <si>
    <t>978-617-15-0052-5</t>
  </si>
  <si>
    <t>Skoieno nechuvano zukhvalyĭ zlochyn: іz Kennel-palatsu vykraly koshtovnostі korolevy! Slіdіv vtorhnennia ne vyiavyly, і storozhovі psy anіchohіsіnʹko ne chuly. Tomu na dopomohu klychutʹ slavetnoho psa-detektyva Sherloka Bonza ta ĭoho pomіchnytsiu doktora Ketson, kіshku. Іz tvoieiu dopomohoiu їm obom bude do snahy vporatysʹ іz tsіieiu neprostoiu ĭ zaplutanoiu spravoiu ta znaĭty vynuvattsia perepolokhu v palatsі. Tozh khutchіsh rozhorny tsiu knyzhku і stanʹ spravzhnіm detektyvom - Bonz і Ketson pokladaiutʹsia na tebe! TSia knyzhka-pryhoda poiednuie detektyvnyĭ siuzhet іz bіlʹsh nіzh 30 rіznomanіtnymy holovolomkamy - labіryntamy, shyFrohramamy, poshukom vіdmіnnosteĭ toshcho. Zavdannia dіbrano tak, shchob dіty mohly vporatysia z nymy samostіĭno. Z kozhnoiu storіnkoiu іstorіia staie vse tsіkavіshoiu ĭ tsіkavіshoiu!</t>
  </si>
  <si>
    <t>Kollіnz, Tіm</t>
  </si>
  <si>
    <t>Sherlok Bonz і sprava pro korolіvsʹkі prykrasy. Knyha 1</t>
  </si>
  <si>
    <t>Кордерой, Трейсі</t>
  </si>
  <si>
    <t>Шифті та Сем. Вторгнення чужих</t>
  </si>
  <si>
    <t>Три реготливі історії для читання вголос від Трейсі Кордерой з неймовірними ілюстраціями Стівена Лентона. Чому варто придбати В книзі аж 3 захопливі пригоди улюблених героїв. Добрі, цікаві історії, сповнені гумору з дрібкою таємниці. Хто махлює на конкурсі піщаних фігур? Що не так у новій кав'ярні, яку полюбили містяни? Чого прагнуть прибульці? Разом з головними героями дітлахи поринуть у перепетиї загадкових подій, які стаються навкруг. Чудові ілюстрації Стівена Лентона занурять дітлахів у веселу атмосферу і дозволять прожити пригоди головних героїв разом з ними. Великий шрифт і зрозуміла верстка сприяють самостійному читанню дітей.</t>
  </si>
  <si>
    <t>Шифті Вдаха і Сем Невловись</t>
  </si>
  <si>
    <t>Каламар</t>
  </si>
  <si>
    <t>Corderoy, Tracy</t>
  </si>
  <si>
    <t>Shifty and Sam. Alien invasion</t>
  </si>
  <si>
    <t>Three funny stories to read aloud by Tracy Corderoy with incredible illustrations by Stephen Lenton. Why you should buy as many as 3 exciting adventures of your favorite characters in the book. Kind, interesting stories, full of humor with a pinch of mystery. Who cheats at the sand figure contest? What's wrong with the new coffee shop that the townspeople have fallen in love with? What do aliens want? Together with the main characters, the children will plunge into the twists and turns of mysterious events that occur around them. Wonderful illustrations by Stephen Lenton will immerse children in a fun atmosphere and allow them to live The Adventures of the main characters with them. Large font and clear layout contribute to independent reading of children.</t>
  </si>
  <si>
    <t>http://sentrumbookstore.com/upload/iblock/cd7/pbpmkzj4aio0iooeuovt8rf82oxmba73/9786178076092.jpg</t>
  </si>
  <si>
    <t>978-617-8076-09-2</t>
  </si>
  <si>
    <t>Try rehotlyvі іstorії dlia chytannia vholos vіd Treĭsі Korderoĭ z neĭmovіrnymy іliustratsіiamy Stіvena Lentona. Chomu varto prydbaty V knyzі azh 3 zakhoplyvі pryhody uliublenykh heroїv. Dobrі, tsіkavі іstorії, spovnenі humoru z drіbkoiu taiemnytsі. Khto makhliuie na konkursі pіshchanykh Fіhur? Shcho ne tak u novіĭ kav'iarnі, iaku poliubyly mіstiany? Choho prahnutʹ prybulʹtsі? Razom z holovnymy heroiamy dіtlakhy porynutʹ u perepetyї zahadkovykh podіĭ, iakі staiutʹsia navkruh. Chudovі іliustratsії Stіvena Lentona zanuriatʹ dіtlakhіv u veselu atmosFeru і dozvoliatʹ prozhyty pryhody holovnykh heroїv razom z nymy. Velykyĭ shryFt і zrozumіla verstka spryiaiutʹ samostіĭnomu chytanniu dіteĭ.</t>
  </si>
  <si>
    <t>Korderoĭ, Treĭsі</t>
  </si>
  <si>
    <t>ShyFtі ta Sem. Vtorhnennia chuzhykh</t>
  </si>
  <si>
    <t>Kalamar</t>
  </si>
  <si>
    <t>Пригоди Змія Багатоголового. Білі перлини для Білої Королеви</t>
  </si>
  <si>
    <t>Пригода з порятунком Райського саду вже стала легендою. Але першорічки Школи Семи Вітрів встряють у нову оказію. Брати Товчикамені — вогняно-червоний Ярійло, золотавоголовий Златоус та чорнопикий Чорній — зустрічають Вітряну. Ця синя драконка — напівлюдина, і має вона особливий дар, на який уже накинув оком дехто з учителів. Та мало кому відомо: Школа Семи Вітрів колись зазнала химерної слави. Багато років тому дракон Білотур домігся, щоб таланти відкривали тільки чистокровним зміям і драконам. Напівкровки ж — це прикра помилка природи, і їм не місце в цьому навчальному закладі. І ось темне минуле знову пнеться назовні. Через свою напівкровність та могутній дар Вітряна опиняється в небезпеці. Брати Товчикамені кидаються їй на допомогу. Та от лихо: їхнє життя тепер також під загрозою…</t>
  </si>
  <si>
    <t>Пригоди Змія Багатоголового</t>
  </si>
  <si>
    <t>Adventures Of The Multi-Headed Snake. White pearls for the White Queen</t>
  </si>
  <si>
    <t>The adventure of saving the Garden of Eden has already become a legend. But the first-year students of the seven winds School are entering a new opportunity. The Tovchikameni brothers-fiery red Yarilo, golden — headed Zlatous and black-faced Chorny-meet windy. This blue dragon is half human, and she has a special gift that some of the teachers have already noticed. But few people know: the School of the seven winds once suffered a strange fame. Many years ago, The Dragon Belotur made sure that talents were revealed only to purebred snakes and Dragons. Half-breeds are an unfortunate mistake of nature, and they do not belong in this educational institution. And now the dark past is coming out again. Because of her Half-Blood and powerful gift, Windy is in danger. The Tovchikameni brothers rush to her aid. But here's the problem: their lives are now also under threat…</t>
  </si>
  <si>
    <t>http://sentrumbookstore.com/upload/iblock/4ad/rkc8svyrmcpif21m62evdcv9pjrcloak/9789669422347.jpg</t>
  </si>
  <si>
    <t>978-966-942-234-7</t>
  </si>
  <si>
    <t>Pryhoda z poriatunkom Raĭsʹkoho sadu vzhe stala lehendoiu. Ale pershorіchky Shkoly Semy Vіtrіv vstriaiutʹ u novu okazіiu. Braty Tovchykamenі — vohniano-chervonyĭ IArіĭlo, zolotavoholovyĭ Zlatous ta chornopykyĭ Chornіĭ — zustrіchaiutʹ Vіtrianu. TSia synia drakonka — napіvliudyna, і maie vona osoblyvyĭ dar, na iakyĭ uzhe nakynuv okom dekhto z uchytelіv. Ta malo komu vіdomo: Shkola Semy Vіtrіv kolysʹ zaznala khymernoї slavy. Bahato rokіv tomu drakon Bіlotur domіhsia, shchob talanty vіdkryvaly tіlʹky chystokrovnym zmіiam і drakonam. Napіvkrovky zh — tse prykra pomylka pryrody, і їm ne mіstse v tsʹomu navchalʹnomu zakladі. І osʹ temne mynule znovu pnetʹsia nazovnі. Cherez svoiu napіvkrovnіstʹ ta mohutnіĭ dar Vіtriana opyniaietʹsia v nebezpetsі. Braty Tovchykamenі kydaiutʹsia їĭ na dopomohu. Ta ot lykho: їkhnie zhyttia teper takozh pіd zahrozoiu…</t>
  </si>
  <si>
    <t>Pryhody Zmіia Bahatoholovoho. Bіlі perlyny dlia Bіloї Korolevy</t>
  </si>
  <si>
    <t>Одинадцять помідорів і один маленький</t>
  </si>
  <si>
    <t>«Одинадцять помідорів і один маленький» — дитяча повість авторки українських бестселерів Євгенії Кузнєцової. Олег, Устина та Іван звичайні собі діти — граються гаджетами, вчаться, допомагають тітці Лолі доглядати за помідорами. Але хто ж знав, що їх чекає таке незвичайне літо, у якому веселощі з томатами виходять з-під контролю, а серед мотлоху в закинутому будиночку на дереві вони знаходять дивний пристрій з незрозумілою грою. І що робити, якщо на очі їм раптом з’являється цілком справжній і дуже невдоволений гном, який без упину вимагає пароль і погрожує знищити весь помідорний урожай тітки Лоли? Розповісти батькам? Впоратися з ним самотужки? Чи пильнувати городину і вдень, і вночі..</t>
  </si>
  <si>
    <t>Eleven tomatoes and one small one</t>
  </si>
  <si>
    <t>&amp;quot_Eleven tomatoes and one small one&amp;quot_ is a children's story by the author of Ukrainian bestsellers Yevgenia Kuznetsova. Oleg, Ustina and Ivan are ordinary children — they play with gadgets, study, and help aunt Lola take care of tomatoes. But who knew that they were waiting for such an unusual summer, in which the fun with tomatoes gets out of control, and among the junk in an abandoned tree house they find a strange device with an incomprehensible game. And what if they suddenly see a completely real and very dissatisfied dwarf who constantly demands a password and threatens to destroy the entire tomato crop of Aunt Lola? Tell your parents? Deal with it on your own? Whether to watch vegetables both day and night..</t>
  </si>
  <si>
    <t>http://sentrumbookstore.com/upload/iblock/d20/yay8opor718ne4rj72r602aj3gv055c9/9789664481141.jpg</t>
  </si>
  <si>
    <t>978-966-448-114-1</t>
  </si>
  <si>
    <t>«Odynadtsiatʹ pomіdorіv і odyn malenʹkyĭ» — dytiacha povіstʹ avtorky ukraїnsʹkykh bestselerіv IEvhenії Kuznietsovoї. Oleh, Ustyna ta Іvan zvychaĭnі sobі dіty — hraiutʹsia hadzhetamy, vchatʹsia, dopomahaiutʹ tіttsі Lolі dohliadaty za pomіdoramy. Ale khto zh znav, shcho їkh chekaie take nezvychaĭne lіto, u iakomu veseloshchі z tomatamy vykhodiatʹ z-pіd kontroliu, a sered motlokhu v zakynutomu budynochku na derevі vony znakhodiatʹ dyvnyĭ prystrіĭ z nezrozumіloiu hroiu. І shcho robyty, iakshcho na ochі їm raptom z’iavliaietʹsia tsіlkom spravzhnіĭ і duzhe nevdovolenyĭ hnom, iakyĭ bez upynu vymahaie parolʹ і pohrozhuie znyshchyty vesʹ pomіdornyĭ urozhaĭ tіtky Loly? Rozpovіsty batʹkam? Vporatysia z nym samotuzhky? Chy pylʹnuvaty horodynu і vdenʹ, і vnochі..</t>
  </si>
  <si>
    <t>Odynadtsiatʹ pomіdorіv і odyn malenʹkyĭ</t>
  </si>
  <si>
    <t>Кожен може поцілувати принцесу</t>
  </si>
  <si>
    <t>Весь принцесграм рясніє новиною: Принцеса впала у сплячку! Тож Король оголошує акцію: кожен, хто сплатить внесок, відгадає загадки Короля та зможе поцілунком розбудити Принцесу, отримає пів королів ства й сертифікат на одруження з дівчиною. Тим часом королівство по вуха загрузло в боргах, тож ця акція — лише привід зібрати гроші. Хто ж викрав королівську банківську картку й через кого всі сидять без води й світла? І чи справді хтось поцілує Принцесу?</t>
  </si>
  <si>
    <t>Everyone can kiss the Princess</t>
  </si>
  <si>
    <t>The entire princesgram is full of news: The Princess has fallen into hibernation! Therefore, the King announces an action: everyone who pays the fee, solves the King's riddles and can wake up the princess with a kiss will receive half a king and a certificate for marrying a girl. Meanwhile, the kingdom is up to its ears in debt, so this action is just an excuse to raise money. Who stole the Royal Bank card and because of whom everyone is sitting without water and electricity? And will anyone really Kiss The Princess?</t>
  </si>
  <si>
    <t>http://sentrumbookstore.com/upload/iblock/608/18he1qn1dvz9g2kf9j54la09fonp6uix/9789669821928.jpg</t>
  </si>
  <si>
    <t>978-966-982-192-8</t>
  </si>
  <si>
    <t>Vesʹ pryntseshram riasnіie novynoiu: Pryntsesa vpala u spliachku! Tozh Korolʹ oholoshuie aktsіiu: kozhen, khto splatytʹ vnesok, vіdhadaie zahadky Korolia ta zmozhe potsіlunkom rozbudyty Pryntsesu, otrymaie pіv korolіv stva ĭ sertyFіkat na odruzhennia z dіvchynoiu. Tym chasom korolіvstvo po vukha zahruzlo v borhakh, tozh tsia aktsіia — lyshe pryvіd zіbraty hroshі. Khto zh vykrav korolіvsʹku bankіvsʹku kartku ĭ cherez koho vsі sydiatʹ bez vody ĭ svіtla? І chy spravdі khtosʹ potsіluie Pryntsesu?</t>
  </si>
  <si>
    <t>Kozhen mozhe potsіluvaty pryntsesu</t>
  </si>
  <si>
    <t>Куліш, Пантелеймон</t>
  </si>
  <si>
    <t>Пантелеймон Куліш. Вибрані твори (Yaka ШКОЛА)</t>
  </si>
  <si>
    <t>Серія Yaka ШКОЛА від Yakaboo Publishing представляє вибрані твори Пантелеймона Куліша, автора першого фонетичного правопису, письменника, перекладача, етнографа, видавця… За словами критиків, важко знайти в нашій культурі галузь, до якої не приклав би своєї праці Пантелеймон Куліш. На підтвердження цього — і перший український історичний роман «Чорна рада», який розпочинає збірку. До видання також увійшли ідилія «Дівоче серце» та автобіографія «Жизнь Куліша».</t>
  </si>
  <si>
    <t>Kulish, Panteleimon</t>
  </si>
  <si>
    <t xml:space="preserve">Panteleimon Kulish. Selected works (Yaka school) </t>
  </si>
  <si>
    <t>The Yaka School Series by Yakaboo Publishing presents selected works by Panteleimon Kulish, the author of the first phonetic spelling, writer, translator, ethnographer, publisher.according to critics, it is difficult to find an industry in our culture that Panteleimon Kulish would not apply his work to. In confirmation of this-and the first Ukrainian historical novel &amp;quot_Black Rada&amp;quot_, which begins the collection. The publication also includes the idyll &amp;quot_ maiden's heart &amp;quot_and the autobiography&amp;quot_Life of Kulish&amp;quot_.</t>
  </si>
  <si>
    <t>http://sentrumbookstore.com/upload/iblock/64e/tii5i7o2qt7v2hlt522x2553s802s2zy/9786178107741.jpg</t>
  </si>
  <si>
    <t>978-617-8107-74-1</t>
  </si>
  <si>
    <t>Serіia Yaka ShKOLA vіd Yakaboo Publishing predstavliaie vybranі tvory Panteleĭmona Kulіsha, avtora pershoho Fonetychnoho pravopysu, pysʹmennyka, perekladacha, etnohraFa, vydavtsia… Za slovamy krytykіv, vazhko znaĭty v nashіĭ kulʹturі haluzʹ, do iakoї ne pryklav by svoieї pratsі Panteleĭmon Kulіsh. Na pіdtverdzhennia tsʹoho — і pershyĭ ukraїnsʹkyĭ іstorychnyĭ roman «Chorna rada», iakyĭ rozpochynaie zbіrku. Do vydannia takozh uvіĭshly іdylіia «Dіvoche sertse» ta avtobіohraFіia «Zhyznʹ Kulіsha».</t>
  </si>
  <si>
    <t>Kulіsh, Panteleĭmon</t>
  </si>
  <si>
    <t xml:space="preserve">Panteleĭmon Kulіsh. Vybranі tvory (Yaka ShKOLA) </t>
  </si>
  <si>
    <t>Лаві, Орен</t>
  </si>
  <si>
    <t>Ведмідь, якого не було</t>
  </si>
  <si>
    <t>Я милий? Я симпатичний? Я щасливий? Хто я? Усім доводилося думати про це. А якось довелося й Ведмедю. Власне, не якось, а приблизно через п’ятнадцять хвилин після якось — тобто одразу після того, як він з’явився на світ… Це історія для дітей і дорослих, для тих, хто іноді підморгує дзеркалу і любить тихі прогулянки в лісі. Дуже позитивний Ведмідь нагадає про наших давніх друзів — Вінні-Пуха та Паддінґтона, а ілюстрації славетного Вольфа Ерльбруха нікого не залишать байдужим.</t>
  </si>
  <si>
    <t>Lavi, Oren</t>
  </si>
  <si>
    <t>The bear that wasn't there</t>
  </si>
  <si>
    <t>Am I cute? Am I cute? Am I happy? Who am I? Everyone had to think about it. And once the Bear had to. Actually, not somehow, but about fifteen minutes after somehow — that is, right after he was born.this is a story for children and adults, for those who sometimes wink at the mirror and like quiet walks in the forest. A very positive Bear will remind you of our old friends — Winnie the Pooh and Paddington, and the illustrations of the famous Wolf Erlbruch will not leave anyone indifferent.</t>
  </si>
  <si>
    <t>http://sentrumbookstore.com/upload/iblock/752/jtc7mur6piqylev5csax2xa0h35m5plz/9786177989249.jpg</t>
  </si>
  <si>
    <t>978-617-7989-24-9</t>
  </si>
  <si>
    <t>IA mylyĭ? IA sympatychnyĭ? IA shchaslyvyĭ? Khto ia? Usіm dovodylosia dumaty pro tse. A iakosʹ dovelosia ĭ Vedmediu. Vlasne, ne iakosʹ, a pryblyzno cherez p’iatnadtsiatʹ khvylyn pіslia iakosʹ — tobto odrazu pіslia toho, iak vіn z’iavyvsia na svіt… TSe іstorіia dlia dіteĭ і doroslykh, dlia tykh, khto іnodі pіdmorhuie dzerkalu і liubytʹ tykhі prohulianky v lіsі. Duzhe pozytyvnyĭ Vedmіdʹ nahadaie pro nashykh davnіkh druzіv — Vіnnі-Pukha ta Paddіngtona, a іliustratsії slavetnoho VolʹFa Erlʹbrukha nіkoho ne zalyshatʹ baĭduzhym.</t>
  </si>
  <si>
    <t>Lavі, Oren</t>
  </si>
  <si>
    <t>Vedmіdʹ, iakoho ne bulo</t>
  </si>
  <si>
    <t>Лейсі, Мінна</t>
  </si>
  <si>
    <t>Велика книга кораблів</t>
  </si>
  <si>
    <t>Книжка із велетенськими розгортками, що розповість історію кораблебудування — від вітрильників давніх єгиптян до найсучасніших лайнерів!Вітрильні й парові, бойові й вантажні, джонки, дредноути, кліпери… Маленький мореплавець дізнається про них усе! Як називаються основні складові частини різноманітних кораблів, на чому перетинали моря давні мандрівники й бешкетні пірати, які можливості сучасних суден, і все це — з яскравими ілюстраціями!</t>
  </si>
  <si>
    <t>Lacey, Minna</t>
  </si>
  <si>
    <t>The Great Book of ships</t>
  </si>
  <si>
    <t>A book with giant scans that tells the history of shipbuilding — from the sailboats of the ancient Egyptians to the most modern liners!Sailing and steam, combat and cargo, junks, dreadnoughts, Clippers!The Little Navigator learns everything about them! What are the names of the main components of various ships, what did ancient travelers and mischievous Pirates cross the seas on, what are the capabilities of modern ships, and all this — with vivid illustrations!</t>
  </si>
  <si>
    <t>http://sentrumbookstore.com/upload/iblock/ed8/mbz5tjcqnxwjovn8xirjph433fkpzf4r/9786175230121.jpg</t>
  </si>
  <si>
    <t>978-617-5230-12-1</t>
  </si>
  <si>
    <t>Knyzhka іz veletensʹkymy rozhortkamy, shcho rozpovіstʹ іstorіiu korablebuduvannia — vіd vіtrylʹnykіv davnіkh iehyptian do naĭsuchasnіshykh laĭnerіv!Vіtrylʹnі ĭ parovі, boĭovі ĭ vantazhnі, dzhonky, drednouty, klіpery… Malenʹkyĭ moreplavetsʹ dіznaietʹsia pro nykh use! IAk nazyvaiutʹsia osnovnі skladovі chastyny rіznomanіtnykh korablіv, na chomu peretynaly moria davnі mandrіvnyky ĭ beshketnі pіraty, iakі mozhlyvostі suchasnykh suden, і vse tse — z iaskravymy іliustratsіiamy!</t>
  </si>
  <si>
    <t>Leĭsі, Mіnna</t>
  </si>
  <si>
    <t>Velyka knyha korablіv</t>
  </si>
  <si>
    <t>Ліщинська, Наталія</t>
  </si>
  <si>
    <t>Пригоди хоробрика</t>
  </si>
  <si>
    <t>Рудий непосидючий дракончик Хоробрик не вміє жити без пригод. Він росте, вчиться літати, дружити, допомагати і перемагати. Завдяки цікавості, кмітливості, щедрості, чуйності та родині й друзям Хоробрик виходить із халеп трошки мудрішим, сильнішим. Гумор, легкість і стрімкі викрутаси сюжету не затуляють глибини та важливості життєвих питань, із якими треба впоратися малюку, що росте. Симпатичний дракончик не здається навіть тоді, коли йому бракне сил. Яскравий веселий Хоробрик завжди готовий допомогти тому, хто в біді, тому всюди знаходить нових друзів. А гуртом перемогти зло легше.</t>
  </si>
  <si>
    <t>Lishchinskaya, Natalia</t>
  </si>
  <si>
    <t>Adventures of khorobrik</t>
  </si>
  <si>
    <t>Red restless Dragon Brave does not know how to live without adventures. He grows up, learns to fly, make friends, help and win. Thanks to curiosity, ingenuity, generosity, responsiveness and family and friends, the brave man comes out of trouble a little wiser, stronger. Humor, lightness and fast-paced twists of the plot do not obscure the depth and importance of life issues that a growing child needs to cope with. Cute little dragon does not give up even when he does not have enough strength. Bright cheerful brave man is always ready to help someone who is in trouble, so he finds new friends everywhere. And it's easier to defeat evil together.</t>
  </si>
  <si>
    <t>http://sentrumbookstore.com/upload/iblock/427/brlya2mr2h6ym0kxpladwmfholbrg0if/9789661069502.jpg</t>
  </si>
  <si>
    <t>978-966-10-6950-2</t>
  </si>
  <si>
    <t>Rudyĭ neposydiuchyĭ drakonchyk Khorobryk ne vmіie zhyty bez pryhod. Vіn roste, vchytʹsia lіtaty, druzhyty, dopomahaty і peremahaty. Zavdiaky tsіkavostі, kmіtlyvostі, shchedrostі, chuĭnostі ta rodynі ĭ druziam Khorobryk vykhodytʹ іz khalep troshky mudrіshym, sylʹnіshym. Humor, lehkіstʹ і strіmkі vykrutasy siuzhetu ne zatuliaiutʹ hlybyny ta vazhlyvostі zhyttievykh pytanʹ, іz iakymy treba vporatysia maliuku, shcho roste. Sympatychnyĭ drakonchyk ne zdaietʹsia navіtʹ todі, koly ĭomu brakne syl. IAskravyĭ veselyĭ Khorobryk zavzhdy hotovyĭ dopomohty tomu, khto v bіdі, tomu vsiudy znakhodytʹ novykh druzіv. A hurtom peremohty zlo lehshe.</t>
  </si>
  <si>
    <t>Lіshchynsʹka, Natalіia</t>
  </si>
  <si>
    <t>Pryhody khorobryka</t>
  </si>
  <si>
    <t>Лобода, Олена</t>
  </si>
  <si>
    <t>Цукерки на сніданок. Звичайні пригоди хлопчика Захара</t>
  </si>
  <si>
    <t>Чи боїтеся ви зубного лікаря? А зварити кашу зможете? А якщо чогось злякалися, то чи вистачить у вас сміливості признатися в цьому перед усіма дітьми? Ось такі прості й водночас складні завдання доводиться вирішувати хлопчикові Захару. Читайте ці веселі й мудрі історії - можливо, впізнаєте в них і себе?</t>
  </si>
  <si>
    <t>Казки-хіт</t>
  </si>
  <si>
    <t>Сім кольорів</t>
  </si>
  <si>
    <t>Loboda, Olena</t>
  </si>
  <si>
    <t>Candy for breakfast. The usual adventures of the boy Zakhar</t>
  </si>
  <si>
    <t>Are you afraid of the dentist? Can you cook porridge? And if you are afraid of something, do you have the courage to admit it in front of all the children? Such simple and at the same time complex tasks have to be solved by the boy Zakhar. Read these funny and wise stories - perhaps you will recognize yourself in them?</t>
  </si>
  <si>
    <t>http://sentrumbookstore.com/upload/iblock/c4d/h076qu7ylk217vbwyqpaq2jymvrdvk3u/9789662054583.jpg</t>
  </si>
  <si>
    <t>978-966-205-458-3</t>
  </si>
  <si>
    <t>Chy boїtesia vy zubnoho lіkaria? A zvaryty kashu zmozhete? A iakshcho chohosʹ zliakalysia, to chy vystachytʹ u vas smіlyvostі pryznatysia v tsʹomu pered usіma dіtʹmy? Osʹ takі prostі ĭ vodnochas skladnі zavdannia dovodytʹsia vyrіshuvaty khlopchykovі Zakharu. Chytaĭte tsі veselі ĭ mudrі іstorії - mozhlyvo, vpіznaiete v nykh і sebe?</t>
  </si>
  <si>
    <t>TSukerky na snіdanok. Zvychaĭnі pryhody khlopchyka Zakhara</t>
  </si>
  <si>
    <t>Seven colors</t>
  </si>
  <si>
    <t>Sіm kolʹorіv</t>
  </si>
  <si>
    <t>Ловері, Майк</t>
  </si>
  <si>
    <t>Дещо потрясне про акул та інших підводних істот!</t>
  </si>
  <si>
    <t>Фанатієш від акул? Вдихни повітря — час ГЛИБШЕ зануритися в цю тему! Факти з книжки «Дещо потрясне про акул та інших підводних істот» не можуть не дивувати. От ти знав/-ла, що в океані плаває майже 20 тонн абсолютно НІЧИЙОГО золота? А що імовірність померти, вдавившись хотдогом, вища, ніж від нападу акули? Та навіть кокос на голову з більшою ймовірністю впаде! Художник Майк Ловері, який створив цю книжку, як і ти, фанат підводного життя, а ще неабиякий дотепник!</t>
  </si>
  <si>
    <t>Суперфакти про...</t>
  </si>
  <si>
    <t>Lovery, Mike.</t>
  </si>
  <si>
    <t xml:space="preserve">Something amazing about sharks and other underwater creatures! </t>
  </si>
  <si>
    <t>Are you a fan of sharks? Take a breath of air-it's time to dive deeper into this topic! Facts from the book &amp;quot_something amazing about sharks and other underwater creatures&amp;quot_ can not but surprise. Did you know that there are almost 20 tons of absolutely nobody's gold floating in the ocean? And that the probability of dying from choking on a hot dog is higher than from a shark attack? And even a coconut on your head is more likely to fall! The artist Mike Lowery who created this book, like you, is a fan of underwater life, and also a great wit!</t>
  </si>
  <si>
    <t>http://sentrumbookstore.com/upload/iblock/02e/77k75f2u20subpk7k9opka903c0r2wmm/9786170977076.jpg</t>
  </si>
  <si>
    <t>978-617-097-707-6</t>
  </si>
  <si>
    <t>Fanatіiesh vіd akul? Vdykhny povіtria — chas HLYBShE zanurytysia v tsiu temu! Fakty z knyzhky «Deshcho potriasne pro akul ta іnshykh pіdvodnykh іstot» ne mozhutʹ ne dyvuvaty. Ot ty znav/-la, shcho v okeanі plavaie maĭzhe 20 tonn absoliutno NІChYĬOHO zolota? A shcho іmovіrnіstʹ pomerty, vdavyvshysʹ khotdohom, vyshcha, nіzh vіd napadu akuly? Ta navіtʹ kokos na holovu z bіlʹshoiu ĭmovіrnіstiu vpade! Khudozhnyk Maĭk Loverі, iakyĭ stvoryv tsiu knyzhku, iak і ty, Fanat pіdvodnoho zhyttia, a shche neabyiakyĭ dotepnyk!</t>
  </si>
  <si>
    <t>Loverі, Maĭk</t>
  </si>
  <si>
    <t xml:space="preserve">Deshcho potriasne pro akul ta іnshykh pіdvodnykh іstot! </t>
  </si>
  <si>
    <t>Лучані, Брижіт_ Тарле, Ев</t>
  </si>
  <si>
    <t>Історії старого дерева. Том 3. Як важливо бути собою</t>
  </si>
  <si>
    <t>Добрий, неймовірно гарно намальований, цікавий повноколірний комікс для дітей./p&amp;gt_ Лисичка Рудя та її мама Маргарита, а також борсученята Кусь, Гризь і маленька Ягідка та їхній тато Едмон живуть однією сім’єю після того, як лисячу нору зруйнували мисливці. Разом вони долають довгу й сувору зиму, влаштовують карнавал і знаходять нових друзів. А ще — вчаться розуміти та поважати одне одного. Хоча це іноді й непросто — адже лисиці та борсуки дуже різні. Одного разу Рудя навіть замислилася: а чи справжня вона лисичка, якщо живе з мамою у норі з борсуками? Вона вирушає на пошуки подібних до себе… Гарні історії для щоденного читання та розуміння важливих принципів людяності, дружби та поваги один до одного.</t>
  </si>
  <si>
    <t>Історії старого дерева</t>
  </si>
  <si>
    <t>Luciani, Brigitte_ Tarle, EV</t>
  </si>
  <si>
    <t>Stories of an old tree. Volume 3. how important it is to be yourself</t>
  </si>
  <si>
    <t>A kind, incredibly beautifully drawn, interesting full-color comic book for children.Rudya the Fox and her mother Margarita, as well as Badgers Kus, Gryz and little Yagodka and their father Edmon live as a family after the fox hole was destroyed by hunters. Together they overcome a long and harsh winter, organize a carnival and find new friends. They also learn to understand and respect each other. Although this is sometimes not easy — after all, foxes and Badgers are very different. Once Rudya even wondered: Is she a real fox, if she lives with her mother in a hole with Badgers? She goes in search of others like her Гарні good stories to read daily and understand the important principles of humanity, friendship, and respect for each other.</t>
  </si>
  <si>
    <t>http://sentrumbookstore.com/upload/iblock/3c0/4dm3zfu571a8f9cae17bfp7ol643c07v/9786177569441.jpg</t>
  </si>
  <si>
    <t>978-617-7569-44-1</t>
  </si>
  <si>
    <t>Dobryĭ, neĭmovіrno harno namalʹovanyĭ, tsіkavyĭ povnokolіrnyĭ komіks dlia dіteĭ./p&amp;gt_ Lysychka Rudia ta її mama Marharyta, a takozh borsucheniata Kusʹ, Hryzʹ і malenʹka IAhіdka ta їkhnіĭ tato Edmon zhyvutʹ odnіieiu sіm’ieiu pіslia toho, iak lysiachu noru zruĭnuvaly myslyvtsі. Razom vony dolaiutʹ dovhu ĭ suvoru zymu, vlashtovuiutʹ karnaval і znakhodiatʹ novykh druzіv. A shche — vchatʹsia rozumіty ta povazhaty odne odnoho. Khocha tse іnodі ĭ neprosto — adzhe lysytsі ta borsuky duzhe rіznі. Odnoho razu Rudia navіtʹ zamyslylasia: a chy spravzhnia vona lysychka, iakshcho zhyve z mamoiu u norі z borsukamy? Vona vyrushaie na poshuky podіbnykh do sebe… Harnі іstorії dlia shchodennoho chytannia ta rozumіnnia vazhlyvykh pryntsypіv liudianostі, druzhby ta povahy odyn do odnoho.</t>
  </si>
  <si>
    <t>Luchanі, Bryzhіt_ Tarle, Ev</t>
  </si>
  <si>
    <t>Іstorії staroho dereva. Tom 3. IAk vazhlyvo buty soboiu</t>
  </si>
  <si>
    <t>Meet Judy Moody, the Supergirl! Specializes in finding missing animals, tracking down suspects, questioning witnesses, breaking ciphers, and eating cookies! In this book, Judy Drudie, that is, Moody, the world's best mystery solver, decides to seriously take up the search for a missing puppy and continue the work of her favorite detective Nancy Drew. So the adventures of the Restless Judy, her brother stink, as well as friends Rocky and Frank continue. And at the end of the book, you will find a bonus story from Megan McDonald — &amp;quot_Judy Moody and the secret of the missing ring&amp;quot_!</t>
  </si>
  <si>
    <t>integral</t>
  </si>
  <si>
    <t>Мак-Квесчин, Карен</t>
  </si>
  <si>
    <t>Місяцеве дитя</t>
  </si>
  <si>
    <t>Холодної січневої ночі Шерон Лемке виходить надвір, щоб помилуватися місяцевим затемненням, і у вікнці сусіднього будинку помічає маленьку дівчинку, яка миє посуд. Однак у родині Флемінґів немає дітей такого віку, та навіть якби й були _ то чом би мали поратися по господарству ночами? Шерон могла б викинути це з голови, але коли до неї переселяється вісімнадцятирічна Нікіта, колишня названа дитина, певні речі в домі сусідів здаються підозрілими і їй. Соціальні служби, скидається на те, не квапляться втручатись у життя респектабельних Флемінґів, тож дві жінки беруться до власного розслідування.&amp;lt_br&amp;gt_Про авторку&amp;lt_br&amp;gt_Карен Мак-Квесчін_ американська письменниця, авторка понад 20 бестселерів на Amazon Charts. Перекладені німецькою, іспанською, польською, корейською, турецькою та чеською мовами романи Мак-Квесчін здобули мільйони прихильників по всьому світі. І не дивно, адже Карен Мак-Квесчін також відома як ведуча популярного подкасту Behind the Book, славна теплим ставленням до героїв і любовю та повагою до читачів. Її книжки, у яких порушуються питання добра, небайдужості, взаємодопомоги й майстерно змальовуються ті невидимі нитки, що повязують усіх людей на Землі та допомагають самотнім серцям знайти одне одного, важко переоцінити.&amp;lt_br&amp;gt_Відгуки&amp;lt_br&amp;gt_&amp;lt_br&amp;gt_Чудова оповідь, що крає серце читачеві. Історія, до якої просто неможливо залишитися байдужим.Mrs. Mommy Booknerd&amp;lt_br&amp;gt_Захоплива, емоційна історія на базі саспенсу затягне вас від першої ж сторінки й не відпустить до останньої.Goodreads review</t>
  </si>
  <si>
    <t>Mcqueschin, Karen</t>
  </si>
  <si>
    <t>Month-old baby</t>
  </si>
  <si>
    <t>On a cold January night, Sharon Lemke goes outside to admire the lunar eclipse, and in the window of a neighboring house notices a little girl washing dishes. However, there are no children of this age in the Fleming family, and even if there were, why should they do the housework at night? Sharon could have put that out of her mind, but when eighteen-year-old Nikita, a former foster child, moves in with her, certain things in the neighbors ' house seem suspicious to her as well. Social services seem to be in no hurry to interfere in the lives of respectable Flemings, so the two women take up their own investigation.&amp;lt_br&amp;gt_About the author&amp;lt_br&amp;gt_Karen Mcqueschin_ American author, Author of more than 20 best-selling books on Amazon Charts. Translated into German, Spanish, Polish, Korean, Turkish and Czech, Mcqueschin's novels have won millions of fans around the world. And no wonder, because Karen Mcqueschin is also known as the host of the popular podcast Behind the Book, known for her warm attitude to the characters, love and respect for readers. Her books, which raise questions of kindness, caring, mutual assistance and masterfully depict the invisible threads that connect all people on Earth and help lonely hearts find each other, can hardly be overestimated.&amp;lt_br&amp;gt_Reviews&amp;lt_br&amp;gt_&amp;lt_br&amp;gt_A wonderful story that breaks the reader's heart. A story that is simply impossible to remain indifferent to.Mrs. Mommy Booknerd&amp;lt_br&amp;gt_An exciting, emotional story based on suspense will drag you from the first page and will not let you go to the last.Goodreads review</t>
  </si>
  <si>
    <t>http://sentrumbookstore.com/upload/iblock/e3c/on3zrnzufbax6gy7u93tg4o3xj2radrs/9789669829542.jpg</t>
  </si>
  <si>
    <t>978-966-982-954-2</t>
  </si>
  <si>
    <t>Kholodnoї sіchnevoї nochі Sheron Lemke vykhodytʹ nadvіr, shchob pomyluvatysia mіsiatsevym zatemnenniam, і u vіkntsі susіdnʹoho budynku pomіchaie malenʹku dіvchynku, iaka myie posud. Odnak u rodynі Flemіngіv nemaie dіteĭ takoho vіku, ta navіtʹ iakby ĭ buly _ to chom by maly poratysia po hospodarstvu nochamy? Sheron mohla b vykynuty tse z holovy, ale koly do neї pereseliaietʹsia vіsіmnadtsiatyrіchna Nіkіta, kolyshnia nazvana dytyna, pevnі rechі v domі susіdіv zdaiutʹsia pіdozrіlymy і їĭ. Sotsіalʹnі sluzhby, skydaietʹsia na te, ne kvapliatʹsia vtruchatysʹ u zhyttia respektabelʹnykh Flemіngіv, tozh dvі zhіnky berutʹsia do vlasnoho rozslіduvannia.&amp;lt_br&amp;gt_Pro avtorku&amp;lt_br&amp;gt_Karen Mak-Kveschіn_ amerykansʹka pysʹmennytsia, avtorka ponad 20 bestselerіv na Amazon Charts. Perekladenі nіmetsʹkoiu, іspansʹkoiu, polʹsʹkoiu, koreĭsʹkoiu, turetsʹkoiu ta chesʹkoiu movamy romany Mak-Kveschіn zdobuly mіlʹĭony prykhylʹnykіv po vsʹomu svіtі. І ne dyvno, adzhe Karen Mak-Kveschіn takozh vіdoma iak veducha populiarnoho podkastu Behind the Book, slavna teplym stavlenniam do heroїv і liuboviu ta povahoiu do chytachіv. Ïї knyzhky, u iakykh porushuiutʹsia pytannia dobra, nebaĭduzhostі, vzaiemodopomohy ĭ maĭsterno zmalʹovuiutʹsia tі nevydymі nytky, shcho poviazuiutʹ usіkh liudeĭ na Zemlі ta dopomahaiutʹ samotnіm sertsiam znaĭty odne odnoho, vazhko pereotsіnyty.&amp;lt_br&amp;gt_Vіdhuky&amp;lt_br&amp;gt_&amp;lt_br&amp;gt_Chudova opovіdʹ, shcho kraie sertse chytachevі. Іstorіia, do iakoї prosto nemozhlyvo zalyshytysia baĭduzhym.Mrs. Mommy Booknerd&amp;lt_br&amp;gt_Zakhoplyva, emotsіĭna іstorіia na bazі saspensu zatiahne vas vіd pershoї zh storіnky ĭ ne vіdpustytʹ do ostannʹoї.Goodreads review</t>
  </si>
  <si>
    <t>Mak-Kveschyn, Karen</t>
  </si>
  <si>
    <t>Mіsiatseve dytia</t>
  </si>
  <si>
    <t>Абетка</t>
  </si>
  <si>
    <t>Хочете дізнатися, як акула проковтнула всі літери і навіщо фея фіалок розмальовує спинки білим овечкам, чи здужають гномики видертися на Говерлу і чи подолає юний юнга найсолоніший у світі Атлантичний океан? А також — чому норка в ондатри нору відбирає, де живе чорничне чудовисько і яку шапку сплела мама шиншилі? Про все це — у новій «Абетці» Видавництва Старого Лева. Завдяки ритмічним віршикам Наталки Малетич та теплим і барвистим ілюстраціям Наталі Чорної малюки завиграшки вивчатимуть літери української абетки та відчують любов до світу довкола, до своїх дому, сім’ї, чотирилапих друзів, природи і рідної країни.</t>
  </si>
  <si>
    <t>Картонки</t>
  </si>
  <si>
    <t>Abetka</t>
  </si>
  <si>
    <t>Do you want to know how the shark swallowed all the letters and why the Violet fairy paints the backs of white sheep, whether the Dwarves will be able to climb Hoverla and whether the young cabin boy will overcome the saltiest Atlantic Ocean in the world? And also — why does a mink take a burrow from a muskrat, where does the blueberry monster live, and what kind of hat did the Chinchilla's mother weave? About all this-in the new &amp;quot_ABC&amp;quot_ of the publishing house of the Old Lion. Thanks to the rhythmic rhymes of Natalka Maletich and the warm and colorful illustrations of Natalia Chernaya, children will learn the letters of the Ukrainian Alphabet and feel love for the world around them, for their home, family, four-legged friends, nature and their native country.</t>
  </si>
  <si>
    <t>http://sentrumbookstore.com/upload/iblock/adb/du73hkfa7qnd71dia90dpssiwv8k2ga7/9789664480885.jpg</t>
  </si>
  <si>
    <t>978-966-448-088-5</t>
  </si>
  <si>
    <t>Khochete dіznatysia, iak akula prokovtnula vsі lіtery і navіshcho Feia Fіalok rozmalʹovuie spynky bіlym ovechkam, chy zduzhaiutʹ hnomyky vydertysia na Hoverlu і chy podolaie iunyĭ iunha naĭsolonіshyĭ u svіtі Atlantychnyĭ okean? A takozh — chomu norka v ondatry noru vіdbyraie, de zhyve chornychne chudovysʹko і iaku shapku splela mama shynshylі? Pro vse tse — u novіĭ «Abettsі» Vydavnytstva Staroho Leva. Zavdiaky rytmіchnym vіrshykam Natalky Maletych ta teplym і barvystym іliustratsіiam Natalі Chornoї maliuky zavyhrashky vyvchatymutʹ lіtery ukraїnsʹkoї abetky ta vіdchuiutʹ liubov do svіtu dovkola, do svoїkh domu, sіm’ї, chotyrylapykh druzіv, pryrody і rіdnoї kraїny.</t>
  </si>
  <si>
    <t>Яйце. Друзяки-динозаврики</t>
  </si>
  <si>
    <t>Одного разу рано вранці Расмуса Рекса рішуче розбудив його друг Тіммі Троодон. У Тіммі великі новини: ось-ось проклюнеться яйце його мами і в нього буде братик! Друзі вирішують піти навпростець черезм Болотяний ліс, щоб встигнути до подіїї. Чи це гарна ідея? По дорозі вони зустрічають страшенних динозаврів. А коли вони нарешті виходять з лісу, на них чекає велетенський сюрприз.</t>
  </si>
  <si>
    <t>The egg. Dinosaur friends</t>
  </si>
  <si>
    <t>Early one morning, Rasmus Rex was resolutely woken up by his friend Timmy Troodon. Timmy has big news: his mom's egg is about to hatch and he's going to have a little brother! Friends decide to go straight through the swamp forest in time for the event. Is this a good idea? Along the way, they meet scary dinosaurs. And when they finally come out of the forest, a huge surprise awaits them.</t>
  </si>
  <si>
    <t>http://sentrumbookstore.com/upload/iblock/0ff/s85jnf781bqnifujf7otb9u6v15mxz66/9786170977014.jpg</t>
  </si>
  <si>
    <t>978-617-097-701-4</t>
  </si>
  <si>
    <t>Odnoho razu rano vrantsі Rasmusa Reksa rіshuche rozbudyv ĭoho druh Tіmmі Troodon. U Tіmmі velykі novyny: osʹ-osʹ prokliunetʹsia iaĭtse ĭoho mamy і v nʹoho bude bratyk! Druzі vyrіshuiutʹ pіty navprostetsʹ cherezm Bolotianyĭ lіs, shchob vstyhnuty do podіїї. Chy tse harna іdeia? Po dorozі vony zustrіchaiutʹ strashennykh dynozavrіv. A koly vony nareshtі vykhodiatʹ z lіsu, na nykh chekaie veletensʹkyĭ siurpryz.</t>
  </si>
  <si>
    <t>Melie, Lars_ Rudeb'ier, Lars</t>
  </si>
  <si>
    <t>IAĭtse. Druziaky-dynozavryky</t>
  </si>
  <si>
    <t>Мензатюк, Зірка</t>
  </si>
  <si>
    <t>Відчайдушні вершники</t>
  </si>
  <si>
    <t>Нова книжка відомої української письменниці Зірки Мензатюк «Відчайдушні вершники» — це продовження гостросюжетних повістей «Таємниця козацької шаблі», що увійшла до шкільної програми, та «Дике літо в Криму», за якою мають знімати фільм. Цього разу сім‘я Руснаків мандрує Подніпров‘ям, де натрапляє на історичний Чорний шлях, опиняється в нічному Чорному лісі та на березі Чорного озера, наймістичнішого з українських озер. Омріяний спокійний відпочинок перетворився на цілий каскад пригод і дивних витівок, коли виявилося, що новому знайомому Наталочки потрібно врятувати його незвичайного друга. Втручання головної героїні лише ускладнять ситуацію, а витівки принесуть геть неочікуваний результат…</t>
  </si>
  <si>
    <t>Menzatyuk, Zvezda</t>
  </si>
  <si>
    <t>Desperate riders</t>
  </si>
  <si>
    <t>The new book by the famous Ukrainian writer Zvezda Menzatyuk &amp;quot_desperate Horsemen &amp;quot_is a continuation of the action-packed novels&amp;quot_ The Secret of the Cossack saber&amp;quot_, which was included in the school curriculum, and&amp;quot_ wild summer in the Crimea&amp;quot_, which should be made into a film. This time, the Rusnak family travels through the Dnieper region, where they stumble upon the historical Black Path, find themselves in the Black Forest at night and on the shore of the Black Lake, the most mystical of the Ukrainian lakes. The desired relaxing holiday turned into a whole cascade of adventures and strange antics, when it turned out that a new acquaintance of Natasha needed to save his unusual friend. The intervention of the main character will only complicate the situation, and the antics will bring a completely unexpected result.…</t>
  </si>
  <si>
    <t>http://sentrumbookstore.com/upload/iblock/873/lb1w37i5t804j9jz4wgzdk5c1glp0391/9786175852538.jpg</t>
  </si>
  <si>
    <t>978-617-585-253-8</t>
  </si>
  <si>
    <t>Nova knizhka vіdomoї ukraїnsʹkoї pisʹmennitsі Zіrki Menzatiuk «Vіdchaĭdushnі vershniki» — tse prodovzhennia gostrosiuzhetnikh povіsteĭ «Taєmnitsia kozatsʹkoї shablі», shcho uvіĭshla do shkіlʹnoї programi, ta «Dike lіto v Krimu», za iakoiu maiutʹ znіmati fіlʹm. TSʹogo razu sіm‘ia Rusnakіv mandruє Podnіprov‘iam, de natrapliaє na іstorichniĭ Chorniĭ shliakh, opiniaєtʹsia v nіchnomu Chornomu lіsі ta na berezі Chornogo ozera, naĭmіstichnіshogo z ukraїnsʹkikh ozer. Omrіianiĭ spokіĭniĭ vіdpochinok peretvorivsia na tsіliĭ kaskad prigod і divnikh vitіvok, koli viiavilosia, shcho novomu znaĭomomu Natalochki potrіbno vriatuvati ĭogo nezvichaĭnogo druga. Vtruchannia golovnoї geroїnі lishe uskladniatʹ situatsіiu, a vitіvki prinesutʹ getʹ neochіkuvaniĭ rezulʹtat…</t>
  </si>
  <si>
    <t>Menzatiuk, Zіrka</t>
  </si>
  <si>
    <t>Vіdchaĭdushnі vershniki</t>
  </si>
  <si>
    <t>Мєлех, Агнєшка</t>
  </si>
  <si>
    <t>Емі і Таємний Клуб Супердівчат. Лист у пляшці. Книга 8</t>
  </si>
  <si>
    <t>Таємний Клуб Супердівчат уже знає, як краще дбати про довкілля! Усе починається з екомайстерні, під час якої дівчата довідуються, що таке апсайклінг, тобто креативне перероблення сміття. Водночас пані Лаура переконує свою родину, що настав час перебиратися за місто. А це означає, що Флора переселиться куди-інде і на Таємний Клуб чекає розлука... Невдовзі всі вирушають на море, щоб допомогти Флориним батькам знайти новий дім. Там Супердівчата (і один Суперхлопець!) влаштовують важливу операцію із прибирання пляжу, під час якої знаходять таємничу пляшку, а всередині — лист. Хто й навіщо відправив цього листа? І чи доведеться таки Флорі розпрощатися з Таємним Клубом?</t>
  </si>
  <si>
    <t>Емі і Таємний Клуб Супердівчат</t>
  </si>
  <si>
    <t>Melech, Agnieszka</t>
  </si>
  <si>
    <t>Amy and The Secret Supergirl Club. A letter in a bottle. Book 8</t>
  </si>
  <si>
    <t>The Secret Supergirl club already knows how to take better care of the environment! It all starts with an eco-workshop, during which girls learn what upsycling is, that is, creative recycling of garbage. At the same time, Laura convinces her family that it's time to move out of town. This means that Flora will move somewhere else and the secret club will be separated... Soon, everyone goes to the sea to help their parents find a new home. There are Super Girls (and One Super Boy!) arrange an important operation to clean the beach, during which they find a mysterious bottle, and inside — a letter. Who sent this email and why? And will Flora still have to say goodbye to the secret club?</t>
  </si>
  <si>
    <t>http://sentrumbookstore.com/upload/iblock/e35/su2f8gp4vyfztaqgl2tubxg5128gyuhn/9789664481004.jpg</t>
  </si>
  <si>
    <t>978-966-448-100-4</t>
  </si>
  <si>
    <t>Taiemnyĭ Klub Superdіvchat uzhe znaie, iak krashche dbaty pro dovkіllia! Use pochynaietʹsia z ekomaĭsternі, pіd chas iakoї dіvchata dovіduiutʹsia, shcho take apsaĭklіnh, tobto kreatyvne pereroblennia smіttia. Vodnochas panі Laura perekonuie svoiu rodynu, shcho nastav chas perebyratysia za mіsto. A tse oznachaie, shcho Flora pereselytʹsia kudy-іnde і na Taiemnyĭ Klub chekaie rozluka... Nevdovzі vsі vyrushaiutʹ na more, shchob dopomohty Florynym batʹkam znaĭty novyĭ dіm. Tam Superdіvchata (і odyn Superkhlopetsʹ!) vlashtovuiutʹ vazhlyvu operatsіiu іz prybyrannia pliazhu, pіd chas iakoї znakhodiatʹ taiemnychu pliashku, a vseredynі — lyst. Khto ĭ navіshcho vіdpravyv tsʹoho lysta? І chy dovedetʹsia taky Florі rozproshchatysia z Taiemnym Klubom?</t>
  </si>
  <si>
    <t>Mielekh, Ahnieshka</t>
  </si>
  <si>
    <t>Emі і Taiemnyĭ Klub Superdіvchat. Lyst u pliashtsі. Knyha 8</t>
  </si>
  <si>
    <t>Мироу, Бенедикт</t>
  </si>
  <si>
    <t>Містл-Енд. Пробудження грифона. Книга 1</t>
  </si>
  <si>
    <t>Седрік переїжджає до невеличкого містечка у Шотландії разом зі своїм батьком і гадки не має, які пригоди чекають на нього попереду. Тільки коли грифон, стражник міста, з’являється вночі перед хлопчиком із випробуванням, Седрік розуміє, що не тільки жителі Містл-Енду мають магічні здібності. Він один із останніх друїдів у світі, і тепер йому потрібно тренувати свої навички, щоб підтримувати баланс між людьми, магією та природою.Попереду на Седрика чекає велика битва. Чи зможе хлопець без знань про свою силу, але маючи вірних друзів, вийти з бою переможцем?</t>
  </si>
  <si>
    <t>Mirow, Benedict</t>
  </si>
  <si>
    <t>Mistle End. The Griffin's awakening. Book 1</t>
  </si>
  <si>
    <t>Cedric moves to a small town in Scotland with his father and has no idea what adventures await him ahead. Only when the Gryphon, the city guard, appears at night in front of the boy with the test, Cedric realizes that it is not only the inhabitants of Town End who have magical abilities. He is one of the last Druids in the world, and now he needs to train his skills to maintain a balance between humans, magic, and nature.A big battle awaits Cedric ahead. Will a guy without knowledge of his strength, but having loyal friends, be able to come out of the battle victorious?</t>
  </si>
  <si>
    <t>http://sentrumbookstore.com/upload/iblock/c8d/iu4k73wpl02e4zifrkhbv623wp0x6drs/9786170974945.jpg</t>
  </si>
  <si>
    <t>978-617-097-494-5</t>
  </si>
  <si>
    <t>Sedrіk pereїzhdzhaє do nevelichkogo mіstechka u Shotlandії razom zі svoїm batʹkom і gadki ne maє, iakі prigodi chekaiutʹ na nʹogo poperedu. Tіlʹki koli grifon, strazhnik mіsta, z’iavliaєtʹsia vnochі pered khlopchikom іz viprobuvanniam, Sedrіk rozumіє, shcho ne tіlʹki zhitelі Mіstl-Endu maiutʹ magіchnі zdіbnostі. Vіn odin іz ostannіkh druїdіv u svіtі, і teper ĭomu potrіbno trenuvati svoї navichki, shchob pіdtrimuvati balans mіzh liudʹmi, magієiu ta prirodoiu.Poperedu na Sedrika chekaє velika bitva. Chi zmozhe khlopetsʹ bez znanʹ pro svoiu silu, ale maiuchi vіrnikh druzіv, viĭti z boiu peremozhtsem?</t>
  </si>
  <si>
    <t>Mirou, Benedikt</t>
  </si>
  <si>
    <t>Mіstl-End. Probudzhennia grifona. Kniga 1</t>
  </si>
  <si>
    <t>Міст, Магнус</t>
  </si>
  <si>
    <t>Маленька зла книжка 5</t>
  </si>
  <si>
    <t>Гей, ти! Хутко розгорни мене, мені потрібна твоя допомога! Обіцяю, якщо у тобі немає й іскринки магії, то з тобою нічого не трапиться.&amp;lt_/p&amp;gt_ &amp;lt_p&amp;gt_Та якщо у тобі криються магічні здібності, то це буде найнебезпечніша…ем… найбільша пригода у твоєму житті! Застерігаю: цього разу буде страшенно магічно! То чи наважишся ти мене прочитати попри все?</t>
  </si>
  <si>
    <t>Bridge, Magnus</t>
  </si>
  <si>
    <t>Little evil book 5</t>
  </si>
  <si>
    <t>Hey, you! Turn me around quickly, I need your help! I promise you, if you don't have a spark of magic, nothing will happen to you.&amp;lt_/p&amp;gt_ &amp;lt_p&amp;gt_But if you have magical abilities, then this will be the most dangerous пригода um найбільша the greatest adventure of your life! I warn you: this time it will be terribly magical! So will you dare to read me in spite of everything?</t>
  </si>
  <si>
    <t>http://sentrumbookstore.com/upload/iblock/9fa/6mzg3u9f7qeo1xyan57bh9znslv32u6k/9786175481509.jpg</t>
  </si>
  <si>
    <t>978-617-548-150-9</t>
  </si>
  <si>
    <t>Heĭ, ty! Khutko rozhorny mene, menі potrіbna tvoia dopomoha! Obіtsiaiu, iakshcho u tobі nemaie ĭ іskrynky mahії, to z toboiu nіchoho ne trapytʹsia.&amp;lt_/p&amp;gt_ &amp;lt_p&amp;gt_Ta iakshcho u tobі kryiutʹsia mahіchnі zdіbnostі, to tse bude naĭnebezpechnіsha…em… naĭbіlʹsha pryhoda u tvoiemu zhyttі! Zasterіhaiu: tsʹoho razu bude strashenno mahіchno! To chy navazhyshsia ty mene prochytaty popry vse?</t>
  </si>
  <si>
    <t>Mіst, Mahnus</t>
  </si>
  <si>
    <t>Malenʹka zla knyzhka 5</t>
  </si>
  <si>
    <t>Дощовий черв’як Яків вибрався з нірки у гарному настрої і поповз шукати собі вечерю. Та дорогою йому трапилися заплаканий равлик, мокрички, метелик і жук-олень. Яків навіть розсердився, бо не міг зрозуміти, чому вони плачуть. Але невдовзі й самому Якову зібралося на сльози.&amp;lt_br&amp;gt_&amp;lt_br&amp;gt_Книжка «Яків і мокрий вечір» допоможе дитині зрозуміти, чому ми іноді плачемо і що плакати — зовсім не соромно. Завдання наприкінці допоможуть дітям осмислити власні емоції та зрозуміти почуття інших.</t>
  </si>
  <si>
    <t>The earthworm Jacob got out of the hole in a good mood and crawled to look for dinner. But on the way he came across a crying snail, woodlice, butterfly and deer Beetle. Jacob was even angry because he couldn't understand why they were crying. But soon Jacob himself began to cry.&amp;lt_br&amp;gt_&amp;lt_br&amp;gt_The book &amp;quot_Jacob and the wet evening&amp;quot_ will help your child understand why we sometimes cry and that crying is not a shame at all. Tasks at the end will help children understand their own emotions and understand the feelings of others.</t>
  </si>
  <si>
    <t>Doshchovyĭ cherv’iak IAkіv vybravsia z nіrky u harnomu nastroї і popovz shukaty sobі vecheriu. Ta dorohoiu ĭomu trapylysia zaplakanyĭ ravlyk, mokrychky, metelyk і zhuk-olenʹ. IAkіv navіtʹ rozserdyvsia, bo ne mіh zrozumіty, chomu vony plachutʹ. Ale nevdovzі ĭ samomu IAkovu zіbralosia na slʹozy.&amp;lt_br&amp;gt_&amp;lt_br&amp;gt_Knyzhka «IAkіv і mokryĭ vechіr» dopomozhe dytynі zrozumіty, chomu my іnodі plachemo і shcho plakaty — zovsіm ne soromno. Zavdannia naprykіntsі dopomozhutʹ dіtiam osmyslyty vlasnі emotsії ta zrozumіty pochuttia іnshykh.</t>
  </si>
  <si>
    <t>Мозер, Ервін</t>
  </si>
  <si>
    <t>Моя хатка на дереві. Історії з-над і з-під землі</t>
  </si>
  <si>
    <t>У білченяти Зігфріда проблема: вітер скинув із дерева його кубальце, і пухнастику ніде жити. Чи прихистять Зігфріда хом'ячок або інші сусіді? Дехто з них мешкає над землею, а хтось – під нею. Як їм там живеться? Хай де б вони не жили – у нірці, на сміттєзвалищі, в хатці на воді чи на дереві, – білченя всюди зустріне друзів.</t>
  </si>
  <si>
    <t>Moser, Erwin</t>
  </si>
  <si>
    <t>My tree house. Stories from above and below the ground</t>
  </si>
  <si>
    <t>Siegfried the squirrel has a problem: the wind has thrown his cubicle out of the tree, and fluffy has nowhere to live. Will Siegfried be sheltered by a hamster or other neighbors? Some of them live above the ground, and some – under it. How do they live there? Wherever they live – in a burrow, in a landfill, in a hut on the water or in a tree-the squirrel will meet friends everywhere.</t>
  </si>
  <si>
    <t>http://sentrumbookstore.com/upload/iblock/2fe/k68wnghcd5uft1s324v40cz69s6q44v2/9786176143659.jpg</t>
  </si>
  <si>
    <t>978-617-614-365-9</t>
  </si>
  <si>
    <t>U bіlcheniaty ZіhFrіda problema: vіter skynuv іz dereva ĭoho kubalʹtse, і pukhnastyku nіde zhyty. Chy prykhystiatʹ ZіhFrіda khom'iachok abo іnshі susіdі? Dekhto z nykh meshkaie nad zemleiu, a khtosʹ – pіd neiu. IAk їm tam zhyvetʹsia? Khaĭ de b vony ne zhyly – u nіrtsі, na smіttiezvalyshchі, v khattsі na vodі chy na derevі, – bіlchenia vsiudy zustrіne druzіv.</t>
  </si>
  <si>
    <t>Mozer, Ervіn</t>
  </si>
  <si>
    <t>Moia khatka na derevі. Іstorії z-nad і z-pіd zemlі</t>
  </si>
  <si>
    <t>Ann begins her studies at Redmond college with Priscilla Grant, Gilbert Blythe, and Charlie Sloan. On campus, she has new friends — Philippa Gordon and Stella Maynard. The girls plunge into the social life of Redmond. A year later, the friends rent out Patty's estate and live there with Aunt Jamesina. Time passes, and already all Ann's friends have their soulmate: Diana Barry marries Fred Wright, Philippa is in love with a seminary student Jonas, Jane Andrews marries a millionaire. It seems that Ann finally finds her&amp;quot_prince charming&amp;quot_. But Ann isn't sure how she feels about Roy Gardner…</t>
  </si>
  <si>
    <t>Мортка, Марцин</t>
  </si>
  <si>
    <t>Пригоди Таппі з Шепотливого Лісу</t>
  </si>
  <si>
    <t>У чарівному Шепотливому Лісі мешкає вікінг Таппі. Він має чимало друзів, теж чарівних, як-от північний олень Гиготун і крук Базікало, мисливець Хасте та коваль Сіґурд, ельфи і справжні духи лісу — Дід-Водоспад і Дуб-Стародід. Але є в цьому світі й лихий ярл Суркол. Й одного дня негідник замикає у підземеллі свого замку Сіґурда! Що ж робитиме Таппі? Чи вдасться йому визволити друга з полону? Читайте про пригоди доброго вікінга у цій книзі та з нетерпінням чекайте на наступну!</t>
  </si>
  <si>
    <t>Пригоди Таппі</t>
  </si>
  <si>
    <t>Mortka, Marcin</t>
  </si>
  <si>
    <t>The Adventures of Tappy from the Whispering Forest</t>
  </si>
  <si>
    <t>The magical Whispering Forest is home to Viking Tappy. He has many friends who are also charming, such as the reindeer Gigotun and The Raven Chatterbox, the Hunter haste and the blacksmith Sigurd, the elves and real spirits of the forest-grandfather waterfall and Oak Starodid. But there is also a dashing Jarl Surkol in this world. And one day the scoundrel locks Sigurd in the dungeon of his castle! What will Tuppy do? Will he be able to free his friend from captivity? Read about the adventures of the good Viking in this book and look forward to the next one!</t>
  </si>
  <si>
    <t>http://sentrumbookstore.com/upload/iblock/e03/7tleitg7h57419ywcw1su3ky7o1859hn/9786170981806.jpg</t>
  </si>
  <si>
    <t>978-617-0981-80-6</t>
  </si>
  <si>
    <t>U charіvnomu Shepotlyvomu Lіsі meshkaie vіkіnh Tappі. Vіn maie chymalo druzіv, tezh charіvnykh, iak-ot pіvnіchnyĭ olenʹ Hyhotun і kruk Bazіkalo, myslyvetsʹ Khaste ta kovalʹ Sіgurd, elʹFy і spravzhnі dukhy lіsu — Dіd-Vodospad і Dub-Starodіd. Ale ie v tsʹomu svіtі ĭ lykhyĭ iarl Surkol. Ĭ odnoho dnia nehіdnyk zamykaie u pіdzemellі svoho zamku Sіgurda! Shcho zh robytyme Tappі? Chy vdastʹsia ĭomu vyzvolyty druha z polonu? Chytaĭte pro pryhody dobroho vіkіnha u tsіĭ knyzі ta z neterpіnniam chekaĭte na nastupnu!</t>
  </si>
  <si>
    <t>Mortka, Martsyn</t>
  </si>
  <si>
    <t>Pryhody Tappі z Shepotlyvoho Lіsu</t>
  </si>
  <si>
    <t>Мусієнко, Наталя</t>
  </si>
  <si>
    <t>Книжка майбутніх школярів</t>
  </si>
  <si>
    <t>Незабаром дошкільнята стануть першокласниками!&amp;lt_br&amp;gt_А щоб ця подія приносила радість і задоволення від навчання, пропонуємо цей посібник для ґрунтовної підготовки дошкільнят за темами:&amp;lt_br&amp;gt_&amp;lt_br&amp;gt_математика і логіка_&amp;lt_br&amp;gt_мідготовка до читання_&amp;lt_br&amp;gt_підготовка до письма_&amp;lt_br&amp;gt_розвиток артикуляції_&amp;lt_br&amp;gt_розвиток мовлення_&amp;lt_br&amp;gt_світ довкола.</t>
  </si>
  <si>
    <t>Шкільна бібліотека</t>
  </si>
  <si>
    <t>Musienko, Natalia</t>
  </si>
  <si>
    <t>Book of future schoolchildren</t>
  </si>
  <si>
    <t>Soon preschoolers will become first graders!&amp;lt_br&amp;gt_And to make this event bring joy and pleasure from learning, we offer this manual for thorough training of preschoolers on the following topics::&amp;lt_br&amp;gt_&amp;lt_br&amp;gt_mathematics and logic_&amp;lt_br&amp;gt_mid-preparation for reading_&amp;lt_br&amp;gt_preparing for writing_&amp;lt_br&amp;gt_development of articulation_&amp;lt_br&amp;gt_speech development_&amp;lt_br&amp;gt_the world around you.</t>
  </si>
  <si>
    <t>http://sentrumbookstore.com/upload/iblock/212/73uin4qx1y0vo3ho1iyc1k9sfy4nbex6/9789669827371.jpg</t>
  </si>
  <si>
    <t>978-966-982-737-1</t>
  </si>
  <si>
    <t>Nezabarom doshkіlʹniata stanutʹ pershoklasnykamy!&amp;lt_br&amp;gt_A shchob tsia podіia prynosyla radіstʹ і zadovolennia vіd navchannia, proponuiemo tseĭ posіbnyk dlia gruntovnoї pіdhotovky doshkіlʹniat za temamy:&amp;lt_br&amp;gt_&amp;lt_br&amp;gt_matematyka і lohіka_&amp;lt_br&amp;gt_mіdhotovka do chytannia_&amp;lt_br&amp;gt_pіdhotovka do pysʹma_&amp;lt_br&amp;gt_rozvytok artykuliatsії_&amp;lt_br&amp;gt_rozvytok movlennia_&amp;lt_br&amp;gt_svіt dovkola.</t>
  </si>
  <si>
    <t>Musіienko, Natalia</t>
  </si>
  <si>
    <t>Knyzhka maĭbutnіkh shkoliarіv</t>
  </si>
  <si>
    <t>Наварро, Анжелс</t>
  </si>
  <si>
    <t>Велике розслідування. Хапайся за зачіпку</t>
  </si>
  <si>
    <t>«Велике розслідування. Хапайся за зачіпку» — це кольорове ілюстроване видання для юних та допитливих читачів, які люблять розгадувати загадки разом з героями і шукають пригоди. Читачі потрапляють у світ «Вищої школи детективів», де шукатимуть зачіпки та розслідуватимуть дев'ять загадкових справ, які трапилися у різних місцях: на хокейному матчі, у Музеї сучасного мистецтва, круїзному лайнері, в торговельному центрі, на вечірці, на концерті, у цирку, на телебаченні та біологічній лабораторії.&amp;lt_/p&amp;gt_ &amp;lt_p&amp;gt_Крім історій у книзі подано підказки та детальну інформацію про героїв, підозрюваних та їхні мотиви, які допоможуть читачам у розслідуванні. А наприкінці книжки на тебе чекає приз. Який? Дізнаємося! Гайда на розслідування!&amp;lt_/p&amp;gt_ &amp;lt_p&amp;gt_Про автора&amp;lt_/p&amp;gt_ &amp;lt_p&amp;gt_Анжелс Наварро — дипломований психолог, яка спеціалізується на терапії, заснованій на грі. На цю тему вона проводила різноманітні дослідження та конференції. Вона є автором понад 60 книг. Успіх її роботи зробив її одним із найуніверсальніших спеціалістів у галузі головоломок та розумового навчання. Також вона розробляє аудіовізуальні та мультимедійні проєкти для телебачення.</t>
  </si>
  <si>
    <t>Navarro, Angels</t>
  </si>
  <si>
    <t>Big investigation. Grab a lead</t>
  </si>
  <si>
    <t>&amp;quot_A big investigation. Grab a clue&amp;quot_ is a color illustrated publication for young and curious readers who like to solve riddles together with the characters and are looking for adventures. Readers enter the world of the&amp;quot_ High School of detectives&amp;quot_, where they will search for clues and investigate nine mysterious cases that happened in different places: at a hockey game, at the Museum of Modern Art, on a cruise ship, in a shopping center, at a party, at a concert, in a circus, on television and in a biological laboratory.&amp;lt_/p&amp;gt_ &amp;lt_p&amp;gt_In addition to stories, the book provides clues and detailed information about the characters, suspects, and their motivations that will help readers in their investigation. And at the end of the book, you will receive a prize. Which one? We'll find out! Let's go to the investigation!&amp;lt_/p&amp;gt_ &amp;lt_p&amp;gt_About the author&amp;lt_/p&amp;gt_ &amp;lt_p&amp;gt_Angels Navarro is a certified psychologist who specializes in game-based therapy. She has conducted various studies and conferences on this topic. She is the author of more than 60 books. The success of her work has made her one of the most versatile experts in the field of puzzles and mental learning. It also develops audiovisual and multimedia projects for television.</t>
  </si>
  <si>
    <t>http://sentrumbookstore.com/upload/iblock/984/g3u6w22luqya0558i3pjiywsr7tiuoks/9786178012946.jpg</t>
  </si>
  <si>
    <t>978-617-8012-94-6</t>
  </si>
  <si>
    <t>«Velyke rozslіduvannia. Khapaĭsia za zachіpku» — tse kolʹorove іliustrovane vydannia dlia iunykh ta dopytlyvykh chytachіv, iakі liubliatʹ rozhaduvaty zahadky razom z heroiamy і shukaiutʹ pryhody. Chytachі potrapliaiutʹ u svіt «Vyshchoї shkoly detektyvіv», de shukatymutʹ zachіpky ta rozslіduvatymutʹ dev'iatʹ zahadkovykh sprav, iakі trapylysia u rіznykh mіstsiakh: na khokeĭnomu matchі, u Muzeї suchasnoho mystetstva, kruїznomu laĭnerі, v torhovelʹnomu tsentrі, na vechіrtsі, na kontsertі, u tsyrku, na telebachennі ta bіolohіchnіĭ laboratorії.&amp;lt_/p&amp;gt_ &amp;lt_p&amp;gt_Krіm іstorіĭ u knyzі podano pіdkazky ta detalʹnu іnFormatsіiu pro heroїv, pіdozriuvanykh ta їkhnі motyvy, iakі dopomozhutʹ chytacham u rozslіduvannі. A naprykіntsі knyzhky na tebe chekaie pryz. IAkyĭ? Dіznaiemosia! Haĭda na rozslіduvannia!&amp;lt_/p&amp;gt_ &amp;lt_p&amp;gt_Pro avtora&amp;lt_/p&amp;gt_ &amp;lt_p&amp;gt_Anzhels Navarro — dyplomovanyĭ psykholoh, iaka spetsіalіzuietʹsia na terapії, zasnovanіĭ na hrі. Na tsiu temu vona provodyla rіznomanіtnі doslіdzhennia ta konFerentsії. Vona ie avtorom ponad 60 knyh. Uspіkh її roboty zrobyv її odnym іz naĭunіversalʹnіshykh spetsіalіstіv u haluzі holovolomok ta rozumovoho navchannia. Takozh vona rozrobliaie audіovіzualʹnі ta mulʹtymedіĭnі proiekty dlia telebachennia.</t>
  </si>
  <si>
    <t>Navarro, Anzhels</t>
  </si>
  <si>
    <t>Velyke rozslіduvannia. Khapaĭsia za zachіpku</t>
  </si>
  <si>
    <t>Нек, Річард</t>
  </si>
  <si>
    <t>World of Warcraft. Війна древніх. Книга 1. Колодязь вічності</t>
  </si>
  <si>
    <t>Багато місяців минуло після руйнівної битви за гору Гіджал, коли демонічний Палаючий Легіон було назавжди вигнано з Азероту. І тепер загадковий енергетичний розлом у горах Калімдору переносить трьох колишніх воїнів у далеке минуле – у ті часи, коли на землі ще не було орків, людей і навіть високих ельфів_ коли темний титан Сарґерас і його посіпаки-демони переконали королеву Азшару та Високородних очистити Азерот від нижчих рас_ коли дракони-Аспекти перебували на вершині могутності, не підозрюючи, що незабаром один із них проголосить епоху темряви, яка поглине цей світ. У першій частині цієї епічної трилогії результат Війни Древніх назавжди зміниться з появою трьох загублених у часі героїв: дракона-мага Краса, чия велика сила та спогади про древній конфлікт майже зникли з незрозумілих причин, людського чарівника Роніна, думки якого метаються між сім’єю та звабливим джерелом його зростаючої сили, і Броксіґара, бувалого ветерана орків, що шукає славної смерті в бою.</t>
  </si>
  <si>
    <t>Легенди Blizzard</t>
  </si>
  <si>
    <t>Molfar Comics</t>
  </si>
  <si>
    <t>Nek, Richard</t>
  </si>
  <si>
    <t>World of Warcraft. The war of the ancients. Book 1. The Well of Eternity</t>
  </si>
  <si>
    <t>Many months have passed since the devastating Battle of Mount Gijal, when the demonic flaming Legion was banished from Azeroth forever. And now a mysterious energy rift in the mountains of Kalimdor takes three former Warriors back in time – when there were no orcs, humans, or even High Elves on Earth_ when The Dark Titan Sargeras and his demon henchmen convinced Queen Azshara and the highborn to purge Azeroth of the lower races_ when the aspect Dragons were at the height of their power, unaware that one of them would soon proclaim an era of darkness that would engulf the world. In the first part of this epic trilogy, the outcome of the war of the Ancients will change forever with the appearance of three time-lost heroes: The Dragon Mage Krasus, whose great power and memories of the ancient conflict have almost disappeared for unknown reasons, the human wizard Ronin, whose thoughts rush between his family and the seductive source of his growing power, and Broxigar, a seasoned orc veteran seeking a glorious death in battle.</t>
  </si>
  <si>
    <t>http://sentrumbookstore.com/upload/iblock/46c/b22vbpxkb71fq5g64r1g7x76yp22jaub/9786177885534.jpg</t>
  </si>
  <si>
    <t>978-617-7885-53-4</t>
  </si>
  <si>
    <t>Bahato mіsiatsіv mynulo pіslia ruĭnіvnoї bytvy za horu Hіdzhal, koly demonіchnyĭ Palaiuchyĭ Lehіon bulo nazavzhdy vyhnano z Azerotu. І teper zahadkovyĭ enerhetychnyĭ rozlom u horakh Kalіmdoru perenosytʹ trʹokh kolyshnіkh voїnіv u daleke mynule – u tі chasy, koly na zemlі shche ne bulo orkіv, liudeĭ і navіtʹ vysokykh elʹFіv_ koly temnyĭ tytan Sargeras і ĭoho posіpaky-demony perekonaly korolevu Azsharu ta Vysokorodnykh ochystyty Azerot vіd nyzhchykh ras_ koly drakony-Aspekty perebuvaly na vershynі mohutnostі, ne pіdozriuiuchy, shcho nezabarom odyn іz nykh proholosytʹ epokhu temriavy, iaka pohlyne tseĭ svіt. U pershіĭ chastynі tsіieї epіchnoї trylohії rezulʹtat Vіĭny Drevnіkh nazavzhdy zmіnytʹsia z poiavoiu trʹokh zahublenykh u chasі heroїv: drakona-maha Krasa, chyia velyka syla ta spohady pro drevnіĭ konFlіkt maĭzhe znykly z nezrozumіlykh prychyn, liudsʹkoho charіvnyka Ronіna, dumky iakoho metaiutʹsia mіzh sіm’ieiu ta zvablyvym dzherelom ĭoho zrostaiuchoї syly, і Broksіgara, buvaloho veterana orkіv, shcho shukaie slavnoї smertі v boiu.</t>
  </si>
  <si>
    <t>Nek, Rіchard</t>
  </si>
  <si>
    <t>World of Warcraft. Vіĭna drevnіkh. Knyha 1. Kolodiazʹ vіchnostі</t>
  </si>
  <si>
    <t>Несбе, Ю.</t>
  </si>
  <si>
    <t>Чи врятує доктор Проктор Різдво?</t>
  </si>
  <si>
    <t>Доктор Проктор, Ліса та Булле знову знами! Цього разу – у неймовірній різдвяній пригоді від одного з найкращих авторів дитячих книжок у Норвегії – Ю Несбе. Іне йдеться тут про абищо, а про порятунок Різдва!&amp;lt_br&amp;gt_Чи може доктор Проктор врятувати Різдво?&amp;lt_br&amp;gt_Новина падає як сніг на голову: пан Тране купив у короля Різдво, і мільйони дітей у всьому світі ризикують залишитися без різдвяних подарунків.&amp;lt_br&amp;gt_З усіх телевізорів лине:&amp;lt_br&amp;gt_'ПАН ТРАНЕ ІНФОРМУЄ, ЩО З ЦІЄЇ МИТІ СВЯТКУВАТИ РіЗДРО ЗАБОРОНЕНО ВСІМ, ХТО НЕ ПРИДБАЄ ПОДАРУНКІВ В ОДНОМУ З УНІБЕРМАГІВ ПАНА ТРАНЕ ЦА СУМУ НЕ МЕНШЕ ДЕСЯТИ ТИСЯЧ КРОН'.&amp;lt_br&amp;gt_Звичайно, такне має бути! Булле, Ліса та доктор Проктор кличуть на поміч самого різдвяного гнома, який зовсім нетакий милий і добрий, як усі думають.</t>
  </si>
  <si>
    <t>Пригоди доктора Проктора</t>
  </si>
  <si>
    <t>Nesbe, Yu.</t>
  </si>
  <si>
    <t xml:space="preserve">Will Dr. Proctor save Christmas? </t>
  </si>
  <si>
    <t>Dr. Proctor, Lisa, and Bull are all together again! This time – in an incredible Christmas Adventure from one of the best authors of children's books in Norway-Yu Nesbe. We are not talking about anything here, but about saving Christmas!&amp;lt_br&amp;gt_Can Dr. Proctor save Christmas?&amp;lt_br&amp;gt_The news falls out of the Blue: Mr. Tran bought Christmas from the king, and millions of children around the world are at risk of being left without Christmas gifts.&amp;lt_br&amp;gt_From all TV sets it flows:&amp;lt_br&amp;gt_&amp;quot_Mr. Tranet informs that from now on, it is forbidden to celebrate Christmas for anyone who does not buy gifts in one of Mr. Tranet'S UNIBERMAGS in the amount of at least ten thousand kronor.&amp;quot_&amp;lt_br&amp;gt_Of course, this is not how it should be! Bull, Lisa and Dr. Proctor call for the help of the Christmas gnome himself, who is not as sweet and kind as everyone thinks.</t>
  </si>
  <si>
    <t>http://sentrumbookstore.com/upload/iblock/4b7/c9axixrfgtmq6ooz654k65ctf3vjywg8/9789661067676.jpg</t>
  </si>
  <si>
    <t>978-966-10-6767-6</t>
  </si>
  <si>
    <t>Doktor Proktor, Lіsa ta Bulle znovu znamy! TSʹoho razu – u neĭmovіrnіĭ rіzdvianіĭ pryhodі vіd odnoho z naĭkrashchykh avtorіv dytiachykh knyzhok u Norvehії – IU Nesbe. Іne ĭdetʹsia tut pro abyshcho, a pro poriatunok Rіzdva!&amp;lt_br&amp;gt_Chy mozhe doktor Proktor vriatuvaty Rіzdvo?&amp;lt_br&amp;gt_Novyna padaie iak snіh na holovu: pan Trane kupyv u korolia Rіzdvo, і mіlʹĭony dіteĭ u vsʹomu svіtі ryzykuiutʹ zalyshytysia bez rіzdvianykh podarunkіv.&amp;lt_br&amp;gt_Z usіkh televіzorіv lyne:&amp;lt_br&amp;gt_'PAN TRANE ІNFORMUIE, ShchO Z TSІIEÏ MYTІ SVIATKUVATY RіZDRO ZABORONENO VSІM, KhTO NE PRYDBAIE PODARUNKІV V ODNOMU Z UNІBERMAHІV PANA TRANE TSA SUMU NE MENShE DESIATY TYSIACh KRON'.&amp;lt_br&amp;gt_Zvychaĭno, takne maie buty! Bulle, Lіsa ta doktor Proktor klychutʹ na pomіch samoho rіzdvianoho hnoma, iakyĭ zovsіm netakyĭ mylyĭ і dobryĭ, iak usі dumaiutʹ.</t>
  </si>
  <si>
    <t>Nesbe, IU.</t>
  </si>
  <si>
    <t xml:space="preserve">Chy vriatuie doktor Proktor Rіzdvo? </t>
  </si>
  <si>
    <t>Нестайко, Всеволод</t>
  </si>
  <si>
    <t>Тореадори з Васюківки. Велике ілюстроване видання</t>
  </si>
  <si>
    <t>«Тореадори з Васюківки» — перший український дитячий бестселер. Важко знайти в нашій літературі щось веселіше й читабельніше, ніж ця неперевершена книжка Всеволода Нестайка. «Тореадори з Васюківки» внесено до Особливо Почесного списку Андерсена як один із найвидатніших творів світової літератури для дітей. 2004 року Всеволод Нестайко опрацював нову редакцію «Тореадорів з Васюківки» з новими епізодами. І ось настав час подарункового видання: з надзвичайно щедрими, влучними і навдивовижу атмосферними ілюстраціями Ростислава Попського ця улюблена книжка кількох українських поколінь отримала абсолютно свіже прочитання...</t>
  </si>
  <si>
    <t>Nestayko, Vsevolod</t>
  </si>
  <si>
    <t>Bullfighters from Vasyukovka. Large illustrated edition</t>
  </si>
  <si>
    <t>&amp;quot_Bullfighters from Vasyukovka&amp;quot_ is the first Ukrainian children's bestseller. It is difficult to find anything more fun and readable in our literature than this unsurpassed book by Vsevolod Nestayko. &amp;quot_Bullfighters from Vasyukovka&amp;quot_ is included in Andersen's Special Honorary list as one of the greatest works of world literature for children. In 2004, Vsevolod Nestayko worked on a new edition of &amp;quot_bullfighters from Vasyukovka&amp;quot_ with new episodes. And now it's time for a gift edition: with extremely generous, accurate and surprisingly atmospheric illustrations by Rostislav Popsky, this favorite book of several Ukrainian generations has received an absolutely fresh reading...</t>
  </si>
  <si>
    <t>http://sentrumbookstore.com/upload/iblock/f72/c1euk6w4fau4hz62u0nwnv7badvjcyhu/9786175852484.jpg</t>
  </si>
  <si>
    <t>978-617-585-248-4</t>
  </si>
  <si>
    <t>«Toreadory z Vasiukіvky» — pershyĭ ukraїnsʹkyĭ dytiachyĭ bestseler. Vazhko znaĭty v nashіĭ lіteraturі shchosʹ veselіshe ĭ chytabelʹnіshe, nіzh tsia neperevershena knyzhka Vsevoloda Nestaĭka. «Toreadory z Vasiukіvky» vneseno do Osoblyvo Pochesnoho spysku Andersena iak odyn іz naĭvydatnіshykh tvorіv svіtovoї lіteratury dlia dіteĭ. 2004 roku Vsevolod Nestaĭko opratsiuvav novu redaktsіiu «Toreadorіv z Vasiukіvky» z novymy epіzodamy. І osʹ nastav chas podarunkovoho vydannia: z nadzvychaĭno shchedrymy, vluchnymy і navdyvovyzhu atmosFernymy іliustratsіiamy Rostyslava Popsʹkoho tsia uliublena knyzhka kіlʹkokh ukraїnsʹkykh pokolіnʹ otrymala absoliutno svіzhe prochytannia...</t>
  </si>
  <si>
    <t>Nestaĭko, Vsevolod</t>
  </si>
  <si>
    <t>Toreadory z Vasiukіvky. Velyke іliustrovane vydannia</t>
  </si>
  <si>
    <t>HTML:Фантастика&amp;lt_br&amp;gt_Зазвичай пінгвіни живуть в Антарктиді. Але незвичайно, якщо вони гостюють у київського школяра Вані Овалова. Ще незвичайніше, коли вони стріляють з гармат іберуть участь у рок-концертах. А ще розносять у будинку все дощенту... Вміють вирощувати парникові помідори... А ще доставляють до Києва справжнє антарктичне морозиво... Літають у космос... А ще... А ще відкрийте цю книжку й нумо сміятися разом над неймовірно смішними й цікавими пригодами її героїв: Вані Овалова, Сашка Кочерябова, пінгвінів Міхільсона та Жігі-Жігі!</t>
  </si>
  <si>
    <t>HTML: Fiction&amp;lt_br&amp;gt_Penguins usually live in Antarctica. But it is unusual if they are visiting a Kiev schoolboy Vanya Ovalov. Even more unusual when they shoot guns and take part in rock concerts. And they're tearing the house apart... They know how to grow greenhouse tomatoes... And still deliver to Kiev the present Antarctic ice cream... Fly in space... Also... And open this book and let's laugh together at the funny and interesting adventures of its heroes: Vanya Ovalov, Sashka Kocheryabov, penguins Mikhilson and Gigi-Gigi!</t>
  </si>
  <si>
    <t>HTML:Fantastyka&amp;lt_br&amp;gt_Zazvychaĭ pіnhvіny zhyvutʹ v Antarktydі. Ale nezvychaĭno, iakshcho vony hostiuiutʹ u kyїvsʹkoho shkoliara Vanі Ovalova. Shche nezvychaĭnіshe, koly vony strіliaiutʹ z harmat іberutʹ uchastʹ u rok-kontsertakh. A shche roznosiatʹ u budynku vse doshchentu... Vmіiutʹ vyroshchuvaty parnykovі pomіdory... A shche dostavliaiutʹ do Kyieva spravzhnie antarktychne morozyvo... Lіtaiutʹ u kosmos... A shche... A shche vіdkryĭte tsiu knyzhku ĭ numo smіiatysia razom nad neĭmovіrno smіshnymy ĭ tsіkavymy pryhodamy її heroїv: Vanі Ovalova, Sashka Kocheriabova, pіnhvіnіv Mіkhіlʹsona ta Zhіhі-Zhіhі!</t>
  </si>
  <si>
    <t>Ніномія, Масаакі</t>
  </si>
  <si>
    <t>Ґаннібал. Том 5</t>
  </si>
  <si>
    <t>Дайґо собі ніколи не пробачить, якщо схибить. Часу обмаль. Завтра — День підношень, а з ним і жертва. Людська жертва. Дитина, яка зникла кілька років тому. Дитина, яку з’їдять ці постійно усміхнені люди Треба знайти сховок, де Гото утримують малечу. Це має бути якесь віддалене місце. Можливо, в лісі? Можливо, десь там, де заблукав Кано. Дайґо готовий ризикувати власним життям, якщо доведеться. Та, схоже, в нього тепер є союзники — поліцейські з міста теж зрозуміли, що в Куґе коїться щось лихе. Їм важко повірити у канібалізм, але смерть попереднього дільничного спонукає до дій.</t>
  </si>
  <si>
    <t>Ґаннібал</t>
  </si>
  <si>
    <t>Ninomiya, Masaaki</t>
  </si>
  <si>
    <t>Gannibal. Volume 5</t>
  </si>
  <si>
    <t>Daigo will never forgive himself if he makes a mistake. Time is short. Tomorrow is the day of offerings, and with it the sacrifice. Human sacrifice. A child who disappeared a few years ago. The child that these constantly smiling people will eat needs to find a hiding place where Goto keeps the kids. It must be some remote place. Perhaps in the woods? Maybe somewhere where Kano got lost. Daigo is willing to risk his own life if he has to. But it seems that he now has allies — the police from the city also realized that something bad was going on in Kuge. They find it hard to believe in cannibalism, but the death of the previous district police officer encourages them to take action.</t>
  </si>
  <si>
    <t>http://sentrumbookstore.com/upload/iblock/5ac/763p5xg2kr3vxhndj7ge1tawdgw73sr3/9786178109295.jpg</t>
  </si>
  <si>
    <t>978-617-8109-29-5</t>
  </si>
  <si>
    <t>Daĭgo sobі nіkoly ne probachytʹ, iakshcho skhybytʹ. Chasu obmalʹ. Zavtra — Denʹ pіdnoshenʹ, a z nym і zhertva. Liudsʹka zhertva. Dytyna, iaka znykla kіlʹka rokіv tomu. Dytyna, iaku z’їdiatʹ tsі postіĭno usmіkhnenі liudy Treba znaĭty skhovok, de Hoto utrymuiutʹ malechu. TSe maie buty iakesʹ vіddalene mіstse. Mozhlyvo, v lіsі? Mozhlyvo, desʹ tam, de zablukav Kano. Daĭgo hotovyĭ ryzykuvaty vlasnym zhyttiam, iakshcho dovedetʹsia. Ta, skhozhe, v nʹoho teper ie soiuznyky — polіtseĭsʹkі z mіsta tezh zrozumіly, shcho v Kuge koїtʹsia shchosʹ lykhe. Ïm vazhko povіryty u kanіbalіzm, ale smertʹ poperednʹoho dіlʹnychnoho sponukaie do dіĭ.</t>
  </si>
  <si>
    <t>Nіnomіia, Masaakі</t>
  </si>
  <si>
    <t>Gannіbal. Tom 5</t>
  </si>
  <si>
    <t>Нордквіст, Свен</t>
  </si>
  <si>
    <t>Де моя сестра?</t>
  </si>
  <si>
    <t>Як можна встежити за сестрою, що весь час кудись зникає?Вона каже, що світ безмежний, що в ньому стільки нового, що все кортить побачити, мовляв, за одним пагорбом – інші пагорби, ліси, міста... І раптом вона зникає! Але малий братик, либонь, знає, де вона поділася, бо добре знає її вдачу. Та кожен з нас залюбки може приєднатися до пошуків його сестри у тих місцях, про які вона мріє і яких ніхто ніколи не бачив.</t>
  </si>
  <si>
    <t>Nordqvist, Sven</t>
  </si>
  <si>
    <t xml:space="preserve">De my sister? </t>
  </si>
  <si>
    <t>How can you keep track of your sister disappearing all the time?She says that the world is boundless, that there is so much new in it that you want to see everything, they say, behind one hill – other hills, forests, cities... And suddenly it disappears! But the little brother probably knows where she went, because he knows her temper well. But each of us can willingly join the search for his sister in places that she dreams of and that no one has ever seen.</t>
  </si>
  <si>
    <t>http://sentrumbookstore.com/upload/iblock/541/zosw4mvhioxjlwy9r2q2wloxgp010njh/9789661069489.jpg</t>
  </si>
  <si>
    <t>978-966-10-6948-9</t>
  </si>
  <si>
    <t>IAk mozhna vstezhyty za sestroiu, shcho vesʹ chas kudysʹ znykaie?Vona kazhe, shcho svіt bezmezhnyĭ, shcho v nʹomu stіlʹky novoho, shcho vse kortytʹ pobachyty, movliav, za odnym pahorbom – іnshі pahorby, lіsy, mіsta... І raptom vona znykaie! Ale malyĭ bratyk, lybonʹ, znaie, de vona podіlasia, bo dobre znaie її vdachu. Ta kozhen z nas zaliubky mozhe pryiednatysia do poshukіv ĭoho sestry u tykh mіstsiakh, pro iakі vona mrіie і iakykh nіkhto nіkoly ne bachyv.</t>
  </si>
  <si>
    <t>Nordkvіst, Sven</t>
  </si>
  <si>
    <t xml:space="preserve">De moia sestra? </t>
  </si>
  <si>
    <t>Окс'є, Джонатан</t>
  </si>
  <si>
    <t>Нічний садівник</t>
  </si>
  <si>
    <t>За кислими лісами, у самій гущавині стоїть маєток Віндзорів. Уже багато років ніхто не наважується туди заїжджати. Місцеві обходять цей будинок десятою дорогою, а всякому, хто запитає дорогу до нього, кажуть, що звідти немає вороття. Але Моллі та Кіпу — дітям, які залишилися самі-самісінькі на цьому світі, — якнайшвидше потрібен притулок і трохи їжі. Попри всі перестороги та погане передчуття, вони все ж таки наважуються поїхати до маєтку. Дітям удасться там отримати роботу, але доведеться відкрити страшну таємницю сім’ї та зустріти Нічного садівника — дивного чоловіка, через якого вони не зможуть заснути…</t>
  </si>
  <si>
    <t>Ox, Jonathan</t>
  </si>
  <si>
    <t>Night gardener</t>
  </si>
  <si>
    <t>Behind the sour forests, in the thicket, stands the Windsor Estate. No one has dared to go there for many years. The locals go around this house by the tenth road, and anyone who asks the way to it is told that there is no return from there. But Molly and Kip-the children left alone in this world — need shelter and some food as soon as possible. Despite all the warnings and bad feelings, they still decide to go to the estate. The children will be able to get a job there, but they will have to discover the terrible secret of the family and meet the night gardener — a strange man because of whom they will not be able to sleep…</t>
  </si>
  <si>
    <t>http://sentrumbookstore.com/upload/iblock/0e9/r11j0t1fabj4icl6vzqc6vae8faghsfp/9786177914524.jpg</t>
  </si>
  <si>
    <t>978-617-7914-52-4</t>
  </si>
  <si>
    <t>Za kislimi lіsami, u samіĭ gushchavinі stoїtʹ maєtok Vіndzorіv. Uzhe bagato rokіv nіkhto ne navazhuєtʹsia tudi zaїzhdzhati. Mіstsevі obkhodiatʹ tseĭ budinok desiatoiu dorogoiu, a vsiakomu, khto zapitaє dorogu do nʹogo, kazhutʹ, shcho zvіdti nemaє vorottia. Ale Mollі ta Kіpu — dіtiam, iakі zalishilisia samі-samіsіnʹkі na tsʹomu svіtі, — iaknaĭshvidshe potrіben pritulok і trokhi їzhі. Popri vsі perestorogi ta pogane peredchuttia, voni vse zh taki navazhuiutʹsia poїkhati do maєtku. Dіtiam udastʹsia tam otrimati robotu, ale dovedetʹsia vіdkriti strashnu taєmnitsiu sіm’ї ta zustrіti Nіchnogo sadіvnika — divnogo cholovіka, cherez iakogo voni ne zmozhutʹ zasnuti…</t>
  </si>
  <si>
    <t>Oks'є, Dzhonatan</t>
  </si>
  <si>
    <t>Nіchniĭ sadіvnik</t>
  </si>
  <si>
    <t>Павленко, Ольга</t>
  </si>
  <si>
    <t>Абетка-чистомовка</t>
  </si>
  <si>
    <t>Вирішили, що вже час навчати малюка літер? Перед вами не просто абетка. Тут ви знайдете художні тексти, у яких геть усі слова починаються з однакової літери (тавтограми). Або в яких певна літера не зустрічається жодного разу! Можна пограти з малюком у детектива, що має відшукати певний звук у тексті, який читає дорослий. Такий новітній підхід до вивчення літер сприятиме розвиткові фонематичного слуху. А виразне кількаразове повторення певного звуку сприятиме вдосконаленню мовленевого апарату. Сучасні сюжетні ілюстрації розважать і дитину, й дорослого. Отож хутчіш гортайте книжку, вправляйтеся в мовленні, вивчайте українську абетку й розважайтеся разом із малюком!</t>
  </si>
  <si>
    <t>Pavlenko, Olga</t>
  </si>
  <si>
    <t>Abetka-chistomovka</t>
  </si>
  <si>
    <t>Have you decided that it's time to teach your child letters? This is not just an alphabet. Here you will find artistic texts in which absolutely all words begin with the same letter (tautograms). Or in which a certain letter is never found! You can play detective with your child, who must find a certain sound in the text that an adult reads. This latest approach to the study of letters will contribute to the development of phonemic hearing. A clear repeated repetition of a certain sound will help to improve the speech apparatus. Modern story illustrations will entertain both children and adults. So quickly flip through the book, practice your speech, learn the Ukrainian Alphabet and have fun with your child!</t>
  </si>
  <si>
    <t>http://sentrumbookstore.com/upload/iblock/0d7/e0fzh3m74aml7lsht2j6m2b5twaxtsc6/9789669823502.jpg</t>
  </si>
  <si>
    <t>978-966-9823-50-2</t>
  </si>
  <si>
    <t>Vyrіshyly, shcho vzhe chas navchaty maliuka lіter? Pered vamy ne prosto abetka. Tut vy znaĭdete khudozhnі teksty, u iakykh hetʹ usі slova pochynaiutʹsia z odnakovoї lіtery (tavtohramy). Abo v iakykh pevna lіtera ne zustrіchaietʹsia zhodnoho razu! Mozhna pohraty z maliukom u detektyva, shcho maie vіdshukaty pevnyĭ zvuk u tekstі, iakyĭ chytaie doroslyĭ. Takyĭ novіtnіĭ pіdkhіd do vyvchennia lіter spryiatyme rozvytkovі Fonematychnoho slukhu. A vyrazne kіlʹkarazove povtorennia pevnoho zvuku spryiatyme vdoskonalenniu movlenevoho aparatu. Suchasnі siuzhetnі іliustratsії rozvazhatʹ і dytynu, ĭ dorosloho. Otozh khutchіsh hortaĭte knyzhku, vpravliaĭtesia v movlennі, vyvchaĭte ukraїnsʹku abetku ĭ rozvazhaĭtesia razom іz maliukom!</t>
  </si>
  <si>
    <t>Pavlenko, Olʹha</t>
  </si>
  <si>
    <t>Abetka-chystomovka</t>
  </si>
  <si>
    <t>Nonfiction topics for children, evolution, biology, science, junior school.  Darwin the chicken is the smallest animal on the farm, and he wants to be big and strong, like a dinosaur. Together with young researcher Valentina, immerse yourself in the wonders of evolutionary theory and learn how it convinces Darwin that he should be proud of his species!  Who is the publication for children who are interested in how the world works and how different types of animals appeared? &amp;quot_Future geniuses&amp;quot_ will learn when dinosaurs lived on Earth, what they and birds have in common, how biodiversity has changed, and why it's good. It is also a book for parents who are concerned about ensuring that their children's hobbies have a solid scientific basis, and their lecture is interesting and informative.  Why this book is a book from the series &amp;quot_future geniuses&amp;quot_, which with the help of characters close to children tells about modern science. Young readers will get answers to all their questions about Evolution, Dinosaurs, and species differences. The books in the series easily present complex material, and funny and simple illustrations help &amp;quot_future geniuses&amp;quot_ learn new knowledge.  About the author Carlos Pasos is a popular scientist, known for his blog Mola Sabre (&amp;quot_cool to learn&amp;quot_), where he explains the basic concepts of scientific concepts and gives clear answers to the &amp;quot_why&amp;quot_. Author of a children's nonfiction about Space, Evolution, quantum physics, and genetics.</t>
  </si>
  <si>
    <t>Children's editorial office of the Nash format publishing house</t>
  </si>
  <si>
    <t>Dytiacha redaktsіia vydavnytstva 'Nash Format'</t>
  </si>
  <si>
    <t>Письменна, Уляна</t>
  </si>
  <si>
    <t>Бюро винаходів Цукінька</t>
  </si>
  <si>
    <t>Бюро хом’яка Цукінька приймає замовлення на різноманітні винаходи: льодову машину для кольорової ковзанки, повітряний перевіз, сироплавильний казан, співучий водопарк, ліфтове метро... Вироби Цукінька та його помічників, винахідників Глека і Доремірка, а також дотепність і взаємопоміч вигадливих інженерів стають у пригоді мешканцям Міста Хом’яків. Разом із працівниками Бюро читачі подорожуватимуть не лише затишними вуличками Міста Хом’яків, а й підземною річкою, моторошним готелем, приборкуватимуть тісто, повінь і навіть... привидів, попри витівки хом’ячих недоброзичливих сусідів – щурів. Окрім захопливих пригод, книжка знайомить і зі справжніми винаходами людства: тепловим насосом, «співучими» фонтанами, електричною станцією, магнітним ліфтом, процесами виготовлення кольорового скла, плавленого сиру та випікання хліба.</t>
  </si>
  <si>
    <t>Written, Ulyana</t>
  </si>
  <si>
    <t>Tsukinka Bureau of inventions</t>
  </si>
  <si>
    <t>The tsukinka hamster Bureau accepts orders for various inventions: an ice machine for a colored ice rink, air transportation, a syrup-making cauldron, a singing water park, an elevator Metro... The products of Tsukinka and his assistants, the inventors of the jug and Doremirka, as well as the wit and mutual assistance of inventive engineers are useful for residents of the city of hamsters. Together with the Bureau's employees, readers will travel not only through the cozy streets of the city of Khomyakov, but also along an underground river, a creepy hotel, tame dough, flooding, and even... ghosts, despite the antics of hamster unfriendly neighbors-rats. In addition to exciting adventures, the book also introduces real inventions of mankind: a heat pump, &amp;quot_singing&amp;quot_ fountains, an electric station, a magnetic elevator, processes for making colored glass, processed cheese and baking bread.</t>
  </si>
  <si>
    <t>http://sentrumbookstore.com/upload/iblock/dc6/8apoxd3a0f6w66mc85xis53aoijfpg4g/9786176144113.jpg</t>
  </si>
  <si>
    <t>978-617-614-411-3</t>
  </si>
  <si>
    <t>Biuro khom’iaka TSukіnʹka pryĭmaie zamovlennia na rіznomanіtnі vynakhody: lʹodovu mashynu dlia kolʹorovoї kovzanky, povіtrianyĭ perevіz, syroplavylʹnyĭ kazan, spіvuchyĭ vodopark, lіFtove metro... Vyroby TSukіnʹka ta ĭoho pomіchnykіv, vynakhіdnykіv Hleka і Doremіrka, a takozh dotepnіstʹ і vzaiemopomіch vyhadlyvykh іnzhenerіv staiutʹ u pryhodі meshkantsiam Mіsta Khom’iakіv. Razom іz pratsіvnykamy Biuro chytachі podorozhuvatymutʹ ne lyshe zatyshnymy vulychkamy Mіsta Khom’iakіv, a ĭ pіdzemnoiu rіchkoiu, motoroshnym hotelem, pryborkuvatymutʹ tіsto, povіnʹ і navіtʹ... pryvydіv, popry vytіvky khom’iachykh nedobrozychlyvykh susіdіv – shchurіv. Okrіm zakhoplyvykh pryhod, knyzhka znaĭomytʹ і zі spravzhnіmy vynakhodamy liudstva: teplovym nasosom, «spіvuchymy» Fontanamy, elektrychnoiu stantsіieiu, mahnіtnym lіFtom, protsesamy vyhotovlennia kolʹorovoho skla, plavlenoho syru ta vypіkannia khlіba.</t>
  </si>
  <si>
    <t>Pysʹmenna, Uliana</t>
  </si>
  <si>
    <t>Biuro vynakhodіv TSukіnʹka</t>
  </si>
  <si>
    <t>Поттер, Беатріс</t>
  </si>
  <si>
    <t>Все про кролика Пітера</t>
  </si>
  <si>
    <t>«Все про кролика Пітера» – це повне видання творів Беатріс Поттер. Казки відомої англійської письменниці давно увійшли до скарбниці дитячої класики і вже понад століття підкорюють серця маленьких читачів з усього світу. Секрет успіху в тому, що письменниця не тільки придумала милі, зворушливі історії з життя кумедних звіряток, а й створила до них чудові ілюстрації. І сталося диво – постав дивовижний, чарівний світ казок Беатріс Поттер.</t>
  </si>
  <si>
    <t>Перо</t>
  </si>
  <si>
    <t>Potter, Beatrice</t>
  </si>
  <si>
    <t>All about Peter Rabbit</t>
  </si>
  <si>
    <t>All about Peter Rabbit is a complete edition of Beatrice Potter's works. Fairy tales of the famous English writer have long been included in the treasury of children's classics and have been winning the hearts of young readers from all over the world for more than a century. The secret of success is that the writer not only came up with cute, touching stories from the lives of funny animals, but also created wonderful illustrations for them. And a miracle happened-the amazing, magical world of Beatrice Potter's fairy tales appeared.</t>
  </si>
  <si>
    <t>http://sentrumbookstore.com/upload/iblock/4c9/1y45x4bq0lkaxvthuf6aydur0tutw2dt/9789669851376.jpg</t>
  </si>
  <si>
    <t>978-966-9851-37-6</t>
  </si>
  <si>
    <t>«Vse pro krolyka Pіtera» – tse povne vydannia tvorіv Beatrіs Potter. Kazky vіdomoї anhlіĭsʹkoї pysʹmennytsі davno uvіĭshly do skarbnytsі dytiachoї klasyky і vzhe ponad stolіttia pіdkoriuiutʹ sertsia malenʹkykh chytachіv z usʹoho svіtu. Sekret uspіkhu v tomu, shcho pysʹmennytsia ne tіlʹky prydumala mylі, zvorushlyvі іstorії z zhyttia kumednykh zvіriatok, a ĭ stvoryla do nykh chudovі іliustratsії. І stalosia dyvo – postav dyvovyzhnyĭ, charіvnyĭ svіt kazok Beatrіs Potter.</t>
  </si>
  <si>
    <t>Potter, Beatrіs</t>
  </si>
  <si>
    <t>Vse pro krolyka Pіtera</t>
  </si>
  <si>
    <t>Stylus</t>
  </si>
  <si>
    <t>Pero</t>
  </si>
  <si>
    <t>Пулман, Філіп</t>
  </si>
  <si>
    <t>Тигр у криниці. Чорно-біле видання</t>
  </si>
  <si>
    <t>Третя частина з тетралогії «Таємниця Саллі Локгарт». Саллі Локгарт - молода амбіційна дівчина, яка живе в Англії в кінці XIX століття. Але вона зовсім не скромна, розпещена панночка Вікторіанської епохи. Саллі хвацько скаче на коні, без промаху стріляє з пістолета і вміло веде справи. У романі 'Тигр в криниці' героїні потрібна вся її мужність та природний розум, щоб протистояти безжалісному противнику, що з'явився з минулого і переслідує її як привид з нічного кошмару.</t>
  </si>
  <si>
    <t>Таємниця Саллі Локгарт</t>
  </si>
  <si>
    <t>Pullman, Philip</t>
  </si>
  <si>
    <t>Tiger in the well. Black and white edition</t>
  </si>
  <si>
    <t>The third part from the tetralogy &amp;quot_the secret of Sally Lockhart&amp;quot_. Sally Lockhart is a young ambitious girl who lives in England at the end of the XIX century. But she is not a modest, spoiled young lady of the Victorian era. Sally famously rides a horse, shoots a pistol without missing a beat, and is adept at doing business. In the novel Tiger in the well, the heroine needs all her courage and natural intelligence to confront a ruthless opponent who has emerged from the past and haunts her like a ghost from a nightmare.</t>
  </si>
  <si>
    <t>http://sentrumbookstore.com/upload/iblock/98c/5o4otjzwcx5vmtaqah017hp0i4y0pruk/9786177537907.jpg</t>
  </si>
  <si>
    <t>978-617-7537-90-7</t>
  </si>
  <si>
    <t>Tretia chastyna z tetralohії «Taiemnytsia Sallі Lokhart». Sallі Lokhart - moloda ambіtsіĭna dіvchyna, iaka zhyve v Anhlії v kіntsі XIX stolіttia. Ale vona zovsіm ne skromna, rozpeshchena pannochka Vіktorіansʹkoї epokhy. Sallі khvatsʹko skache na konі, bez promakhu strіliaie z pіstoleta і vmіlo vede spravy. U romanі 'Tyhr v krynytsі' heroїnі potrіbna vsia її muzhnіstʹ ta pryrodnyĭ rozum, shchob protystoiaty bezzhalіsnomu protyvnyku, shcho z'iavyvsia z mynuloho і pereslіduie її iak pryvyd z nіchnoho koshmaru.</t>
  </si>
  <si>
    <t>Pulman, Fіlіp</t>
  </si>
  <si>
    <t>Tyhr u krynytsі. Chorno-bіle vydannia</t>
  </si>
  <si>
    <t>Пунсет, Ельса</t>
  </si>
  <si>
    <t>Відчайдухи. Пригоди в Римі</t>
  </si>
  <si>
    <t>У цій книжці Алексія, Тасі, їхня кузинка Рибка, Рокі та Рибчин пес Піксель навчаться долати ревнощі та заздрість і цінувати власні зусилля. А ми разом із ними! Чому варто придбати Маленькі читачі ближче познайомляться з власними емоціями, зокрема з заздрістю і ревнощами. В тексті історії чимало корисних порад та лайфхаків, які допоможуть дітлахам впорядкувати власний емоційний стан і досягнути внутрішнього комфорту. В кінці книги є практичний розділ для дорослих «Майстерня емоцій» від експертки світового рівня у сфері розвитку емоційного інтелекту. В ньому дбайлвиві дорослі знайдуть арсенал дієвих стратегій поводження з дитячими ревнощами і заздрістю. Отже «Відчайдухи» – це 5 в 1: ✔️ вигадливий сюжет_ ✔️ кумедні і милі ілюстрації відомої в усьому світі мисткині_ ✔️ близьке знайомство дитини зі своїми емоціями_ ✔️ практикум поводження з емоціями_ ✔️ цілковито практична, з дієвими техніками, методичка для батьків. Про авторку Ельса народилася в Лондоні, отримала ступінь магістра гуманітарних наук в Оксфордському університеті, також вчилася в Нью-Йорку і Мадриді. Вона філософ, викладач, журналіст і провідний іспанський популяризатор науки. Ельса Пунсет є світовим експертом в галузі емоційного інтелекту. Надзвичайно популярною вона стала завдяки авторитету науковця, харизмі, вмінню просто пояснювати складні речі і високій практичній цінності своїх виступів. Про ілюстраторку Росіо – бакалавр образотворчого мистецтва і магістр педагогіки. Вивчала ілюстрацію під керівництвом Іґнасі Бланка й Роджера Олмоса. З 2010 року поєднує роботу дизайнерки (у видавництвах, ЗМІ, малює постери) зі створенням муралів. Ілюструвала близько 30 книжок. Деякі з них перекладено й видано в Канаді, США, Франції, Бельгії, Італії, Португалії, Кореї, Тайвані та Китаї.</t>
  </si>
  <si>
    <t>Майстерня емоцій</t>
  </si>
  <si>
    <t>Punset, Yelsa</t>
  </si>
  <si>
    <t>Desperate. Adventures in Rome</t>
  </si>
  <si>
    <t>In this book, Alexia, Tasi, their cousin Rybka, Rocky and Rybkin's dog Pixel will learn to overcome jealousy and envy and appreciate their own efforts. And we are with them! Why you should buy young readers will get to know their own emotions better, in particular with envy and jealousy. The text of the story contains a lot of useful tips and life hacks that will help children organize their own emotional state and achieve inner comfort. At the end of the book there is a practical section for adults &amp;quot_workshop of emotions&amp;quot_ from a world-class expert in the field of emotional intelligence development. In it, caring adults will find an arsenal of effective strategies for dealing with children's jealousy and envy. So &amp;quot_Daredevils&amp;quot_ is 5 in 1: ✔️ a whimsical plot_ ✔️ funny and cute illustrations of a world-famous artist_ ✔️ a close acquaintance of the child with their emotions_ ✔️ a workshop for dealing with emotions_ ✔️ a completely practical, effective technique, a manual for parents. Elsa was born in London, received a master's degree in humanities from the University of Oxford, and also studied in New York and Madrid. She is a philosopher, lecturer, journalist and a leading Spanish popularizer of science. Elsa Punset is a global expert in emotional intelligence. She became extremely popular due to the authority of the scientist, charisma, the ability to simply explain complex things and the high practical value of her speeches. About illustrator Rocio-Bachelor of Fine Arts and master of pedagogy. She studied illustration under Ignacy Blank and Roger Olmos. Since 2010, he has been combining the work of a designer (in publishing houses, mass media, draws posters) with the creation of murals. She Illustrated about 30 books. Some of them have been translated and published in Canada, the United States, France, Belgium, Italy, Portugal, Korea, Taiwan, and China.</t>
  </si>
  <si>
    <t>http://sentrumbookstore.com/upload/iblock/113/ojx2dt5rsxffl9jg0t2uforzwmb876z9/9786178076214.jpg</t>
  </si>
  <si>
    <t>978-617-8076-21-4</t>
  </si>
  <si>
    <t>U tsіĭ knyzhtsі Aleksіia, Tasі, їkhnia kuzynka Rybka, Rokі ta Rybchyn pes Pіkselʹ navchatʹsia dolaty revnoshchі ta zazdrіstʹ і tsіnuvaty vlasnі zusyllia. A my razom іz nymy! Chomu varto prydbaty Malenʹkі chytachі blyzhche poznaĭomliatʹsia z vlasnymy emotsіiamy, zokrema z zazdrіstiu і revnoshchamy. V tekstі іstorії chymalo korysnykh porad ta laĭFkhakіv, iakі dopomozhutʹ dіtlakham vporiadkuvaty vlasnyĭ emotsіĭnyĭ stan і dosiahnuty vnutrіshnʹoho komFortu. V kіntsі knyhy ie praktychnyĭ rozdіl dlia doroslykh «Maĭsternia emotsіĭ» vіd ekspertky svіtovoho rіvnia u sFerі rozvytku emotsіĭnoho іntelektu. V nʹomu dbaĭlvyvі doroslі znaĭdutʹ arsenal dіievykh stratehіĭ povodzhennia z dytiachymy revnoshchamy і zazdrіstiu. Otzhe «Vіdchaĭdukhy» – tse 5 v 1: ✔️ vyhadlyvyĭ siuzhet_ ✔️ kumednі і mylі іliustratsії vіdomoї v usʹomu svіtі mystkynі_ ✔️ blyzʹke znaĭomstvo dytyny zі svoїmy emotsіiamy_ ✔️ praktykum povodzhennia z emotsіiamy_ ✔️ tsіlkovyto praktychna, z dіievymy tekhnіkamy, metodychka dlia batʹkіv. Pro avtorku Elʹsa narodylasia v Londonі, otrymala stupіnʹ mahіstra humanіtarnykh nauk v OksFordsʹkomu unіversytetі, takozh vchylasia v Nʹiu-Ĭorku і Madrydі. Vona FіlosoF, vykladach, zhurnalіst і provіdnyĭ іspansʹkyĭ populiaryzator nauky. Elʹsa Punset ie svіtovym ekspertom v haluzі emotsіĭnoho іntelektu. Nadzvychaĭno populiarnoiu vona stala zavdiaky avtorytetu naukovtsia, kharyzmі, vmіnniu prosto poiasniuvaty skladnі rechі і vysokіĭ praktychnіĭ tsіnnostі svoїkh vystupіv. Pro іliustratorku Rosіo – bakalavr obrazotvorchoho mystetstva і mahіstr pedahohіky. Vyvchala іliustratsіiu pіd kerіvnytstvom Іgnasі Blanka ĭ Rodzhera Olmosa. Z 2010 roku poiednuie robotu dyzaĭnerky (u vydavnytstvakh, ZMІ, maliuie postery) zі stvorenniam muralіv. Іliustruvala blyzʹko 30 knyzhok. Deiakі z nykh perekladeno ĭ vydano v Kanadі, SShA, Frantsії, Belʹhії, Іtalії, Portuhalії, Koreї, Taĭvanі ta Kytaї.</t>
  </si>
  <si>
    <t>Punset, Elʹsa</t>
  </si>
  <si>
    <t>Vіdchaĭdukhy. Pryhody v Rymі</t>
  </si>
  <si>
    <t>Ран, Юліта</t>
  </si>
  <si>
    <t>Дзеркало бажань</t>
  </si>
  <si>
    <t>Мілана — звичайна дівчинка, яка мешкає у Харкові, полюбляє малювати та обожнює пригоди. Але все змінюється, коли одного дня до реставраційної майстерні Міланчиного татка вдова колекціонера Ворсинського приносить старовинне дзеркало. За легендою, воно виконує бажання. І хоча дівчинка та її найкращий друг Назар не вірять у магію, проте артефакт таки працює! Але… трохи на власний розсуд. Таємниче дзеркало викрадають, і тепер під загрозою не лише герої книжки, а й усе людство. Чи вийде повернути артефакт власниці й запобігти жахливому злочину? І чи пощастить Мілані з її найзаповітнішою мрією? Чому варто прочитати: Цікава детективна історія, трохи містична, події якої відбуваються в сучасних реаліях. Чудово ілюстрована книжка вчить добра й небайдужості, спонукає до роздумів над тим, що дійсно важливе в житті, а що нічого не вартує. Про авторку Юліта Ран — українська дитяча письменниця, авторка понад 30 книжок, драматургиня, сценаристка, театральна режисерка, кураторка мистецьких проєктів. З початком широкомасштабного воєнного вторгнення Росії в Україну — волонтерка.</t>
  </si>
  <si>
    <t>Ran, Yulita</t>
  </si>
  <si>
    <t>Mirror of desires</t>
  </si>
  <si>
    <t>Milana is an ordinary girl who lives in Kharkiv, loves to draw and loves adventure. But everything changes when one day the widow of the Collector Vorsinsky brings an old mirror to the restoration workshop of Milanchin's father. According to legend, it fulfills wishes. And although the girl and her best friend Nazar do not believe in magic, however, the artifact still works! But трохи a little on your own. The mysterious mirror is stolen, and now not only the heroes of the book, but all of humanity is under threat. Will it be possible to return the artifact to the owner and prevent a terrible crime? And will Milan be lucky with her most cherished dream? Why you should read: an interesting detective story, a little mystical, the events of which take place in modern realities. A beautifully illustrated book teaches kindness and caring, encourages you to think about what is really important in life and what is worthless. About the author Yulita Ras is a Ukrainian children's writer, author of more than 30 books, playwright, screenwriter, theater director, curator of art projects. With the beginning of a large — scale military invasion of Russia in Ukraine-volunteer.</t>
  </si>
  <si>
    <t>http://sentrumbookstore.com/upload/iblock/7b1/gdxi6ec9n8j9h0tii93j1btjq51y05g7/9786177995356.jpg</t>
  </si>
  <si>
    <t>978-617-7995-35-6</t>
  </si>
  <si>
    <t>Mіlana — zvychaĭna dіvchynka, iaka meshkaie u Kharkovі, poliubliaie maliuvaty ta obozhniuie pryhody. Ale vse zmіniuietʹsia, koly odnoho dnia do restavratsіĭnoї maĭsternі Mіlanchynoho tatka vdova kolektsіonera Vorsynsʹkoho prynosytʹ starovynne dzerkalo. Za lehendoiu, vono vykonuie bazhannia. І khocha dіvchynka ta її naĭkrashchyĭ druh Nazar ne vіriatʹ u mahіiu, prote arteFakt taky pratsiuie! Ale… trokhy na vlasnyĭ rozsud. Taiemnyche dzerkalo vykradaiutʹ, і teper pіd zahrozoiu ne lyshe heroї knyzhky, a ĭ use liudstvo. Chy vyĭde povernuty arteFakt vlasnytsі ĭ zapobіhty zhakhlyvomu zlochynu? І chy poshchastytʹ Mіlanі z її naĭzapovіtnіshoiu mrіieiu? Chomu varto prochytaty: TSіkava detektyvna іstorіia, trokhy mіstychna, podії iakoї vіdbuvaiutʹsia v suchasnykh realіiakh. Chudovo іliustrovana knyzhka vchytʹ dobra ĭ nebaĭduzhostі, sponukaie do rozdumіv nad tym, shcho dіĭsno vazhlyve v zhyttі, a shcho nіchoho ne vartuie. Pro avtorku IUlіta Ran — ukraїnsʹka dytiacha pysʹmennytsia, avtorka ponad 30 knyzhok, dramaturhynia, stsenarystka, teatralʹna rezhyserka, kuratorka mystetsʹkykh proiektіv. Z pochatkom shyrokomasshtabnoho voiennoho vtorhnennia Rosії v Ukraїnu — volonterka.</t>
  </si>
  <si>
    <t>Ran, IUlіta</t>
  </si>
  <si>
    <t>Dzerkalo bazhanʹ</t>
  </si>
  <si>
    <t>Пес Патрон і Шкарпетковий монстр</t>
  </si>
  <si>
    <t>Всі чули про собаку-сапера Патрона, героя війни та національного кумира. Всі знають, як він рятує тисячі життів, знаходячи міни та вибухівку. Але чи знаєте ви, що Патрон ще врятував Землю від здоровезного Шкарпеткового Монстра, який прилетів з далекої галактики? Ні? Тоді розгортайте цей фантастичний комікс, і ви довідаєтесь про те, що сталося, коли Патрон натрапив на Монстра, чим небезпечні шкарпетки і як Патрон та його друзі, Святе Каченя й робот Григорій, перемогли прибульців-агресорів. Такі пригоди — це справжня фантастика! Але у Патрона всі пригоди неймовірно фантастичні! Ліцензійні кошти від продажу кожного комікса йдуть у благодійний «Фонд Пса Патрона».</t>
  </si>
  <si>
    <t>Dog cartridge and Sock Monster</t>
  </si>
  <si>
    <t>Everyone has heard about the sapper dog patron, a war hero and national idol. Everyone knows how he saves thousands of lives by finding mines and Explosives. But did you know that the patron still saved the Earth from a huge sock monster that came from a distant galaxy? No? Then unfold this fantastic comic and you will learn about what happened when the patron encountered a monster, what are the dangers of socks and how the patron and his friends, the Holy Duckling and the robot Gregory, defeated the alien aggressors. Such adventures are a real fantasy! But the patron has all the adventures incredibly fantastic! License funds from the sale of each comic go to the charity &amp;quot_Dog patron Foundation&amp;quot_.</t>
  </si>
  <si>
    <t>http://sentrumbookstore.com/upload/iblock/ba9/4iqnzltpw2cfio1crdmt6a2ka7lejh4c/9786170981561.jpg</t>
  </si>
  <si>
    <t>978-617-098-156-1</t>
  </si>
  <si>
    <t>Vsі chuly pro sobaku-sapera Patrona, heroia vіĭny ta natsіonalʹnoho kumyra. Vsі znaiutʹ, iak vіn riatuie tysiachі zhyttіv, znakhodiachy mіny ta vybukhіvku. Ale chy znaiete vy, shcho Patron shche vriatuvav Zemliu vіd zdoroveznoho Shkarpetkovoho Monstra, iakyĭ pryletіv z dalekoї halaktyky? Nі? Todі rozhortaĭte tseĭ Fantastychnyĭ komіks, і vy dovіdaietesʹ pro te, shcho stalosia, koly Patron natrapyv na Monstra, chym nebezpechnі shkarpetky і iak Patron ta ĭoho druzі, Sviate Kachenia ĭ robot Hryhorіĭ, peremohly prybulʹtsіv-ahresorіv. Takі pryhody — tse spravzhnia Fantastyka! Ale u Patrona vsі pryhody neĭmovіrno Fantastychnі! Lіtsenzіĭnі koshty vіd prodazhu kozhnoho komіksa ĭdutʹ u blahodіĭnyĭ «Fond Psa Patrona».</t>
  </si>
  <si>
    <t>Pes Patron і Shkarpetkovyĭ monstr</t>
  </si>
  <si>
    <t>Рінкер, Шеррі</t>
  </si>
  <si>
    <t>Велике будівництво: всі дуже раді дорожній бригаді!</t>
  </si>
  <si>
    <t>Нова історія від Шеррі Даскі Рінкер, авторки бестселерів 'Спи міцно, моє будівництво', 'Мала Мак-Маня приймає вітання' та інших сонних книжок про пригоди дружної команди будівельних машин!Цього разу нашим героям не обійтися без помічників, бо їхня задача — збудувати новий СУПЕР-ПУПЕР-АВТОБАН! Читач познайомиться із новими друзями, дізнається, як працюють ці велетенські та цікавезні машини, та разом із ними вкладатиметься до сну після такої захопливої пригоди.</t>
  </si>
  <si>
    <t>Rinker, Sherry</t>
  </si>
  <si>
    <t xml:space="preserve">Big construction: everyone is very happy with the road team! </t>
  </si>
  <si>
    <t>A new story from Sherry Daski Rinker, author of the best-selling books &amp;quot_Sleep tight, my construction&amp;quot_, &amp;quot_Mala Mcmanya accepts congratulations&amp;quot_ and other sleepy books about the adventures of a friendly team of construction machines!This time our heroes can not do without assistants, because their task is to build a new super — duper Autobahn! The reader will meet new friends, learn how these huge and interesting machines work, and together with them will fall asleep after such an exciting adventure.</t>
  </si>
  <si>
    <t>http://sentrumbookstore.com/upload/iblock/bd4/daio78eowh9te8sx04v3fbhicqxq05n0/9789661545693.jpg</t>
  </si>
  <si>
    <t>978-966-1545-69-3</t>
  </si>
  <si>
    <t>Nova іstorіia vіd Sherrі Daskі Rіnker, avtorky bestselerіv 'Spy mіtsno, moie budіvnytstvo', 'Mala Mak-Mania pryĭmaie vіtannia' ta іnshykh sonnykh knyzhok pro pryhody druzhnoї komandy budіvelʹnykh mashyn!TSʹoho razu nashym heroiam ne obіĭtysia bez pomіchnykіv, bo їkhnia zadacha — zbuduvaty novyĭ SUPER-PUPER-AVTOBAN! Chytach poznaĭomytʹsia іz novymy druziamy, dіznaietʹsia, iak pratsiuiutʹ tsі veletensʹkі ta tsіkaveznі mashyny, ta razom іz nymy vkladatymetʹsia do snu pіslia takoї zakhoplyvoї pryhody.</t>
  </si>
  <si>
    <t>Rіnker, Sherrі</t>
  </si>
  <si>
    <t xml:space="preserve">Velyke budіvnytstvo: vsі duzhe radі dorozhnіĭ bryhadі! </t>
  </si>
  <si>
    <t>Ця книжка розповідає про видатних українців, яких знають і шанують у всьому світі.&amp;lt_/em&amp;gt_&amp;nbsp_Але часто світова спільнота навіть не здогадується про їхнє походження. Наші герої проживали та уславилися в інших країнах. З-поміж них є військові, політики, мандрівники, науковці, винахідники, художники, письменники, кінозірки, музиканти, космонавти, дружини королів та султанів. Прочитайте всі 33 історії успіху та дізнайтеся, чому імена цих людей досі не дуже відомі на Батьківщині. Чому варто читати Яскраве ілюстроване видання буде гарним подарунком та окрасою будь-якої колекції. Завдяки книзі ви дізнаєтеся про карколомні пригоди відомих українців, їх непрості рішення, про хвилини слави й моменти відчаю. І, можливо, навіть збагнете, як їм вдалося стати тими, ким вони стали. Ілюстрації до книги намалювали студенти та викладачі Харківської державної академії дизайну і мистецтв.</t>
  </si>
  <si>
    <t>This book tells about outstanding Ukrainians who are known and revered all over the world.&amp;lt_/em&amp;gt_ But often the world community does not even know about their origin. Our heroes lived and became famous in other countries. Among them are military personnel, politicians, travelers, scientists, inventors, artists, writers, movie stars, musicians, cosmonauts, wives of kings and sultans. Read all 33 success stories and find out why the names of these people are still not very well known in their homeland. Why you should read a bright illustrated edition will be a good gift and decoration for any collection. Thanks to the book, you will learn about the dizzying Adventures of famous Ukrainians, their difficult decisions, moments of glory and moments of despair. And maybe even understand how they managed to become who they became. Illustrations for the book were drawn by students and teachers of the Kharkiv State Academy of design and arts.</t>
  </si>
  <si>
    <t>TSia knyzhka rozpovіdaie pro vydatnykh ukraїntsіv, iakykh znaiutʹ і shanuiutʹ u vsʹomu svіtі.&amp;lt_/em&amp;gt_&amp;nbsp_Ale chasto svіtova spіlʹnota navіtʹ ne zdohaduietʹsia pro їkhnie pokhodzhennia. Nashі heroї prozhyvaly ta uslavylysia v іnshykh kraїnakh. Z-pomіzh nykh ie vіĭsʹkovі, polіtyky, mandrіvnyky, naukovtsі, vynakhіdnyky, khudozhnyky, pysʹmennyky, kіnozіrky, muzykanty, kosmonavty, druzhyny korolіv ta sultanіv. Prochytaĭte vsі 33 іstorії uspіkhu ta dіznaĭtesia, chomu іmena tsykh liudeĭ dosі ne duzhe vіdomі na Batʹkіvshchynі. Chomu varto chytaty IAskrave іliustrovane vydannia bude harnym podarunkom ta okrasoiu budʹ-iakoї kolektsії. Zavdiaky knyzі vy dіznaietesia pro karkolomnі pryhody vіdomykh ukraїntsіv, їkh neprostі rіshennia, pro khvylyny slavy ĭ momenty vіdchaiu. І, mozhlyvo, navіtʹ zbahnete, iak їm vdalosia staty tymy, kym vony staly. Іliustratsії do knyhy namaliuvaly studenty ta vykladachі Kharkіvsʹkoї derzhavnoї akademії dyzaĭnu і mystetstv.</t>
  </si>
  <si>
    <t>Фантастичні звірі і де їх шукати (нова обкл. )</t>
  </si>
  <si>
    <t>Жодна чаклунська родина в країні не обходиться без примірника «Фантастичних звірів». Відтепер маґли теж матимуть нагоду дізнатися, де живе квінтолап, що їсть пухканець і чому не варто залишати молоко для кнарла. Кошти з продажу цієї книжки віддадуть у фонд «Comic Relief», а отже, всі ті гривні й ґалеони, які ви сплатите за неї, сотворять чари, потужніші за будь-яку чаклунську магію. Якщо ж і це не переконає вас розлучитися з грішми — що ж, тоді можу лише сподіватися, що принаймні якийсь перехожий чаклун, побачивши, як вас атакує мантикор, виявить більше чуйності. (Албус Дамблдор). Це нове видання найвідомішого підручника чарівного світу з оригінальним текстом Дж.К. Ролінґ, яскравим художнім оформленням обкладинки Джонні Даддла та ілюстраціями Томислава Томіча. Виручені від продажу кошти надходять до благодійного фонду Comic Relief.</t>
  </si>
  <si>
    <t xml:space="preserve">Fantastic Beasts and where to find them (new obkl. ) </t>
  </si>
  <si>
    <t>No wizarding family in the country is complete without a copy of Fantastic Beasts. From now on, muggles will also have the opportunity to find out where the quintolap lives, what the puffer eats, and why you shouldn't leave milk for the knarl. Funds from the sale of this book will be given to the Comic Relief Foundation, which means that all the hryvnias and galleons that you pay for it will create a spell more powerful than any witchcraft magic. If that doesn't convince you to give up your money — well, then I can only hope that at least some passing sorcerer will show more sensitivity when he sees you being attacked by a manticore. (Albus Dumbledore). This is a new edition of the most famous textbook of the wizarding world with the original text by J. R. R. Tolkien.J. K. Rowling, bright cover art by Johnny Duddle and illustrations by Tomislav Tomic. The proceeds from the sale go to the Comic Relief charity foundation.</t>
  </si>
  <si>
    <t>http://sentrumbookstore.com/upload/iblock/09f/gskp66rlk77mx1vjay6k5vwjip9fgiug/9786175852422.jpg</t>
  </si>
  <si>
    <t>978-617-585-242-2</t>
  </si>
  <si>
    <t>Zhodna chaklunsʹka rodyna v kraїnі ne obkhodytʹsia bez prymіrnyka «Fantastychnykh zvіrіv». Vіdteper magly tezh matymutʹ nahodu dіznatysia, de zhyve kvіntolap, shcho їstʹ pukhkanetsʹ і chomu ne varto zalyshaty moloko dlia knarla. Koshty z prodazhu tsіieї knyzhky vіddadutʹ u Fond «Comic Relief», a otzhe, vsі tі hryvnі ĭ galeony, iakі vy splatyte za neї, sotvoriatʹ chary, potuzhnіshі za budʹ-iaku chaklunsʹku mahіiu. IAkshcho zh і tse ne perekonaie vas rozluchytysia z hrіshmy — shcho zh, todі mozhu lyshe spodіvatysia, shcho prynaĭmnі iakyĭsʹ perekhozhyĭ chaklun, pobachyvshy, iak vas atakuie mantykor, vyiavytʹ bіlʹshe chuĭnostі. (Albus Dambldor). TSe nove vydannia naĭvіdomіshoho pіdruchnyka charіvnoho svіtu z oryhіnalʹnym tekstom Dzh.K. Rolіng, iaskravym khudozhnіm oFormlenniam obkladynky Dzhonnі Daddla ta іliustratsіiamy Tomyslava Tomіcha. Vyruchenі vіd prodazhu koshty nadkhodiatʹ do blahodіĭnoho Fondu Comic Relief.</t>
  </si>
  <si>
    <t xml:space="preserve">Fantastychnі zvіrі і de їkh shukaty (nova obkl. ) </t>
  </si>
  <si>
    <t>Руе, Анна</t>
  </si>
  <si>
    <t>Аптека ароматів. Том 3. Хибна гра майстрині</t>
  </si>
  <si>
    <t>Люці Альвенштайн упевнена, що в чарівних ароматах таємної аптеки дрімають небезпечні сили. Абсолютна влада, яка не має потрапити до лихих рук. Влада, якої так прагнуть «одвічні», однак їм бракує метеоритного порошку, щоб коїти зло. Та схоже, лиходії десь дістали цей рідкісний інгредієнт! Люці й Матс сподіваються відвернути катастрофу. І здогадки приводять їх до Парижа. Там, у місті світла й кохання, украй незатишно, а таємниць більше, ніж будь-де. Причому розгадка найголовнішої — у руках ворога. Чи зможуть друзі впоратися з труднощами самотужки? Чи хтось зненацька прийде на допомогу?</t>
  </si>
  <si>
    <t>Аптека ароматів</t>
  </si>
  <si>
    <t>Rue, Anna</t>
  </si>
  <si>
    <t>Pharmacy of aromas. Volume 3. the false Game of the craftswoman</t>
  </si>
  <si>
    <t>Lucie Alvenstein is sure that dangerous forces are dormant in the magical aromas of the secret pharmacy. Absolute power that should not fall into the wrong hands. The power that the &amp;quot_eternal ones&amp;quot_ so long for, but they do not have enough meteorite powder to do evil. And it looks like the villains got this rare ingredient somewhere! Luci and Mats hope to avert the disaster. And guesses lead them to Paris. There, in the city of light and love, it is extremely uncomfortable, and there are more secrets than anywhere else. And the answer to the most important thing is in the hands of the enemy. Will your friends be able to cope with difficulties on their own? Will someone suddenly come to the rescue?</t>
  </si>
  <si>
    <t>http://sentrumbookstore.com/upload/iblock/12a/yfolre85emh852dhwihrrhwp6qijoxpf/9786178109318.jpg</t>
  </si>
  <si>
    <t>978-617-8109-31-8</t>
  </si>
  <si>
    <t>Liutsі Alʹvenshtaĭn upevnena, shcho v charіvnykh aromatakh taiemnoї apteky drіmaiutʹ nebezpechnі syly. Absoliutna vlada, iaka ne maie potrapyty do lykhykh ruk. Vlada, iakoї tak prahnutʹ «odvіchnі», odnak їm brakuie meteorytnoho poroshku, shchob koїty zlo. Ta skhozhe, lykhodії desʹ dіstaly tseĭ rіdkіsnyĭ іnhredіient! Liutsі ĭ Mats spodіvaiutʹsia vіdvernuty katastroFu. І zdohadky pryvodiatʹ їkh do Paryzha. Tam, u mіstі svіtla ĭ kokhannia, ukraĭ nezatyshno, a taiemnytsʹ bіlʹshe, nіzh budʹ-de. Prychomu rozhadka naĭholovnіshoї — u rukakh voroha. Chy zmozhutʹ druzі vporatysia z trudnoshchamy samotuzhky? Chy khtosʹ znenatsʹka pryĭde na dopomohu?</t>
  </si>
  <si>
    <t>Apteka aromatіv. Tom 3. Khybna hra maĭstrynі</t>
  </si>
  <si>
    <t>Руе, Анна_ Майнцольд, Макс</t>
  </si>
  <si>
    <t>Максі фон Фліп. Том 1. Обережно, фея бажань!</t>
  </si>
  <si>
    <t>Знайомтеся, Максімеральда Феодора Ділара Німа фон Фліп — справжня фея бажань, в арсеналі якої блискучий магічний пилок та неабияка сила. Неймовірно! Майже неабияка… Адже фея Максі у відставці і не може чаклувати на повну. Цікаво, як саме так сталося? Що вона такого зробила, що її сили вирішили обмежити? Вочевидь, що не надто хороше. Максі може повернути силу, роблячи добрі справи для Паули. От тільки в неї свій підхід, що для дівчинки добре, а що ні, і він може відрізнятися від загальнолюдського. Чи добре мати власну фею? Скоро дізнаємося.</t>
  </si>
  <si>
    <t>Rue, Anna_ Mainzold, Max</t>
  </si>
  <si>
    <t xml:space="preserve">Maxi von flip. Volume 1. watch out, Fairy of wishes! </t>
  </si>
  <si>
    <t>Meet Maximeralda Theodore Dilara Nima von flip — a real fairy of wishes, who has brilliant Magic pollen and extraordinary power in her arsenal. Unbelievable! Almost serious Адже after all, the fairy Maxi is retired and can not conjure to the fullest. I wonder how exactly this happened? What had she done to limit her powers? Obviously, not very good. Maxi can regain her strength by doing good deeds for Paula. But she has her own approach, what is good for a girl and what is not, and it may differ from the universal one. Is it good to have your own fairy? We'll find out soon enough.</t>
  </si>
  <si>
    <t>http://sentrumbookstore.com/upload/iblock/b82/7k033dz290d7v2cnu70ji1b0t62ykru2/9786178109097.jpg</t>
  </si>
  <si>
    <t>978-617-8109-09-7</t>
  </si>
  <si>
    <t>Znaĭomtesia, Maksіmeralʹda Feodora Dіlara Nіma Fon Flіp — spravzhnia Feia bazhanʹ, v arsenalі iakoї blyskuchyĭ mahіchnyĭ pylok ta neabyiaka syla. Neĭmovіrno! Maĭzhe neabyiaka… Adzhe Feia Maksі u vіdstavtsі і ne mozhe chakluvaty na povnu. TSіkavo, iak same tak stalosia? Shcho vona takoho zrobyla, shcho її syly vyrіshyly obmezhyty? Vochevydʹ, shcho ne nadto khoroshe. Maksі mozhe povernuty sylu, robliachy dobrі spravy dlia Pauly. Ot tіlʹky v neї svіĭ pіdkhіd, shcho dlia dіvchynky dobre, a shcho nі, і vіn mozhe vіdrіzniatysia vіd zahalʹnoliudsʹkoho. Chy dobre maty vlasnu Feiu? Skoro dіznaiemosia.</t>
  </si>
  <si>
    <t>Rue, Anna_ Maĭntsolʹd, Maks</t>
  </si>
  <si>
    <t xml:space="preserve">Maksі Fon Flіp. Tom 1. Oberezhno, Feia bazhanʹ! </t>
  </si>
  <si>
    <t>Тор — тракторець, що тягне танк</t>
  </si>
  <si>
    <t>Тракторець Тор дуже любив тягати те й се, а також допомагати людям засівати зерно. Та, прокинувшись одного ранку наприкінці зими, він зрозумів, що щось не так. У його країну прийшла війна. Його місто було під постійною загрозою — як і вся Україна. Чим же Тракторець міг зарадити, коли вмів лише тягати те й се? Але саме це вміння стає Тракторцеві Тору в пригоді: він рятує будинок хлопчика від розгромлення, допомагає військовим тягати ворожі танки й долучається до оборони міста. А ще знайомиться з незвичайними їжаками та Сиреною, які теж стоять на обороні міста. У цій історії кожен упізнає трохи себе і своє місто, відчує силу єднання та любові до свого дому.</t>
  </si>
  <si>
    <t>Tor-tractor pulling tank</t>
  </si>
  <si>
    <t>Tractor driver Thor was very fond of dragging this and that, as well as helping people sow grain. But when he woke up one morning at the end of winter, he realized that something was wrong. War came to his country. His city was under constant threat, as was the whole of Ukraine. What could a tractor do if it only knew how to carry this and that? But it is this skill that becomes an adventure for tractor Thor: he saves the boy's house from destruction, helps the military drag enemy tanks and joins the defense of the city. He also gets acquainted with unusual hedgehogs and sirens, which also stand on the defense of the city. In this story, everyone will get to know a little about themselves and their city, feel the power of unity and love for their home.</t>
  </si>
  <si>
    <t>http://sentrumbookstore.com/upload/iblock/a64/uzivt87t22ld732zm73zwjx008sqygei/9789664481325.jpg</t>
  </si>
  <si>
    <t>978-966-448-132-5</t>
  </si>
  <si>
    <t>Traktoretsʹ Tor duzhe liubyv tiahaty te ĭ se, a takozh dopomahaty liudiam zasіvaty zerno. Ta, prokynuvshysʹ odnoho ranku naprykіntsі zymy, vіn zrozumіv, shcho shchosʹ ne tak. U ĭoho kraїnu pryĭshla vіĭna. Ĭoho mіsto bulo pіd postіĭnoiu zahrozoiu — iak і vsia Ukraїna. Chym zhe Traktoretsʹ mіh zaradyty, koly vmіv lyshe tiahaty te ĭ se? Ale same tse vmіnnia staie Traktortsevі Toru v pryhodі: vіn riatuie budynok khlopchyka vіd rozhromlennia, dopomahaie vіĭsʹkovym tiahaty vorozhі tanky ĭ doluchaietʹsia do oborony mіsta. A shche znaĭomytʹsia z nezvychaĭnymy їzhakamy ta Syrenoiu, iakі tezh stoiatʹ na oboronі mіsta. U tsіĭ іstorії kozhen upіznaie trokhy sebe і svoie mіsto, vіdchuie sylu iednannia ta liubovі do svoho domu.</t>
  </si>
  <si>
    <t>Tor — traktoretsʹ, shcho tiahne tank</t>
  </si>
  <si>
    <t>Ну й веселий гармидер зчинили герої цих казок!&amp;lt_br&amp;gt_Кудись зникли всі цукерки й мішок Санти з подарунками,поважній пані на свято подарували дошку для серфінгу,а велетенські ведмеді катаються на санчатах.Бо в Різдво всі мають веселитися!У світі казок, створеному французькими авторами,навіть чудовисько, що живе в глибині озера,читає добру книжечку про різдвяні подарунки.Тож з такими історіями святкування точно буде цікавішим, а зима — теплішою.Долучаймося до пригод!</t>
  </si>
  <si>
    <t>Well, the heroes of these fairy tales made a funny mess!&amp;lt_br&amp;gt_All the candy and Santa's bag of gifts disappeared somewhere,the venerable lady was given a surfboard for the holiday,and giant bears go sledding.Because everyone should have fun at Christmas!In the world of fairy tales created by French authors, even a monster living in the depths of a lake reads a good book about Christmas gifts.Therefore, with such stories, the celebration will definitely be more interesting, and the winter will be warmer.Let's join the adventure!</t>
  </si>
  <si>
    <t>Nu ĭ veselyĭ harmyder zchynyly heroї tsykh kazok!&amp;lt_br&amp;gt_Kudysʹ znykly vsі tsukerky ĭ mіshok Santy z podarunkamy,povazhnіĭ panі na sviato podaruvaly doshku dlia serFіnhu,a veletensʹkі vedmedі kataiutʹsia na sanchatakh.Bo v Rіzdvo vsі maiutʹ veselytysia!U svіtі kazok, stvorenomu Frantsuzʹkymy avtoramy,navіtʹ chudovysʹko, shcho zhyve v hlybynі ozera,chytaie dobru knyzhechku pro rіzdvianі podarunky.Tozh z takymy іstorіiamy sviatkuvannia tochno bude tsіkavіshym, a zyma — teplіshoiu.Doluchaĭmosia do pryhod!</t>
  </si>
  <si>
    <t>Савка, Мар'яна</t>
  </si>
  <si>
    <t>Залізницею додому</t>
  </si>
  <si>
    <t>Потяг «Укрзалізниці» мчить золотими полями. Єва з мамою і новими друзями повертається додому з найдовшої своєї мандрівки. У часі повномасштабної війни дівчинці, як і дуже багатьом українським діткам, довелося сісти в евакуаційний потяг і поїхати якнайдалі від дому, тікаючи від танків, ракет і бомб. «Залізницею додому» - чуйна оповідь Мар‘яни Савки, проілюстрована Мартою Кошулінською, про любов до Батьківщини і дому, дружбу та родину і про непересічну роль українських залізничників у новітній історії нашої країни. Одна книга ― дві добрі справи: купуючи «Залізницею додому», ви донатите 10 грн у фонд проєкту #ЗалізнаРодина. Кошти йдуть на допомогу родинам залізничників, які загинули або постраждали внаслідок війни.</t>
  </si>
  <si>
    <t>Savka, Mariana</t>
  </si>
  <si>
    <t>By rail home</t>
  </si>
  <si>
    <t>The train &amp;quot_Ukrzaliznytsya&amp;quot_ rushes through the golden fields. Eva with her mother and new friends returns home from her longest journey. During the full-scale war, the girl, like so many Ukrainian children, had to get on an evacuation train and go as far away from home as possible, running away from tanks, rockets and bombs. &amp;quot_Railway home&amp;quot_ is a sensitive story by Mariana Savka, illustrated by Marta Koshulinskaya, about love for the motherland and home, friendship and family, and about the outstanding role of Ukrainian railway workers in the recent history of our country. One book ― two good deeds: buying &amp;quot_Railway home&amp;quot_, you will donate 10 UAH to the fund of the project #Zaliznarodina. The funds go to help the families of railway workers who died or suffered as a result of the war.</t>
  </si>
  <si>
    <t>http://sentrumbookstore.com/upload/iblock/6db/w38f99zll0xuml8t8uqz7znd7y0i19rg/9789664480618.jpg</t>
  </si>
  <si>
    <t>978-966-448-061-8</t>
  </si>
  <si>
    <t>Potiah «Ukrzalіznytsі» mchytʹ zolotymy poliamy. IEva z mamoiu і novymy druziamy povertaietʹsia dodomu z naĭdovshoї svoieї mandrіvky. U chasі povnomasshtabnoї vіĭny dіvchyntsі, iak і duzhe bahatʹom ukraїnsʹkym dіtkam, dovelosia sіsty v evakuatsіĭnyĭ potiah і poїkhaty iaknaĭdalі vіd domu, tіkaiuchy vіd tankіv, raket і bomb. «Zalіznytseiu dodomu» - chuĭna opovіdʹ Mar‘iany Savky, proіliustrovana Martoiu Koshulіnsʹkoiu, pro liubov do Batʹkіvshchyny і domu, druzhbu ta rodynu і pro neperesіchnu rolʹ ukraїnsʹkykh zalіznychnykіv u novіtnіĭ іstorії nashoї kraїny. Odna knyha ― dvі dobrі spravy: kupuiuchy «Zalіznytseiu dodomu», vy donatyte 10 hrn u Fond proiektu #ZalіznaRodyna. Koshty ĭdutʹ na dopomohu rodynam zalіznychnykіv, iakі zahynuly abo postrazhdaly vnaslіdok vіĭny.</t>
  </si>
  <si>
    <t>Savka, Mar'iana</t>
  </si>
  <si>
    <t>Zalіznytseiu dodomu</t>
  </si>
  <si>
    <t>День народження Привида. Видавництво Старого Лева</t>
  </si>
  <si>
    <t>У День народження до привида Сашуки Писуки прийдуть у гості всі його друзі-привиди – і Зловісна Марта, і Гарнюня Гапуня, і Балухатий Блюм, і Рудий Зуб, і Май Онес, і навіть Зелепонь Квартальна... І в кожного буде своя історія – химерна, розбишацька, страшненька, повчальна, добра – і неодмінно весела! Адже ці цікавущі казки розказав для вас найвеселіший український дитячий письменник, справжній улюбленець малюків Сашко Дерманський. А ще серед гостей-привидів буде хтось маленький, з голови до ніг загорнутий у простирадло, хто дуже любить смакувати ірисками. Цікаво, хто це?</t>
  </si>
  <si>
    <t>Ghost's birthday. Stary Lev Publishing House</t>
  </si>
  <si>
    <t>On the birthday of the ghost of Sashuka Pisuka, all his ghost friends will come to visit-and the sinister Marta, and Garnyunya Gapunya, and Balukhaty Blum, and Red tooth, and may Onees, and even Zelepon Kvartal... And everyone will have their own story – whimsical, predatory, scary, instructive, kind-and certainly fun! After all, these interesting fairy tales were told for you by the most fun Ukrainian children's writer, a real favorite of kids Sasha Dermansky. And among the ghost guests will be someone small, wrapped from head to toe in a sheet, who really likes to savor toffee. I wonder who it is?</t>
  </si>
  <si>
    <t>http://sentrumbookstore.com/upload/iblock/ada/vwabcvlhzohio856k325yt7t2wxamerf/9789664481059.jpg</t>
  </si>
  <si>
    <t>978-966-448-105-9</t>
  </si>
  <si>
    <t>U Denʹ narodzhennia do pryvyda Sashuky Pysuky pryĭdutʹ u hostі vsі ĭoho druzі-pryvydy – і Zlovіsna Marta, і Harniunia Hapunia, і Balukhatyĭ Blium, і Rudyĭ Zub, і Maĭ Ones, і navіtʹ Zeleponʹ Kvartalʹna... І v kozhnoho bude svoia іstorіia – khymerna, rozbyshatsʹka, strashnenʹka, povchalʹna, dobra – і neodmіnno vesela! Adzhe tsі tsіkavushchі kazky rozkazav dlia vas naĭveselіshyĭ ukraїnsʹkyĭ dytiachyĭ pysʹmennyk, spravzhnіĭ uliublenetsʹ maliukіv Sashko Dermansʹkyĭ. A shche sered hosteĭ-pryvydіv bude khtosʹ malenʹkyĭ, z holovy do nіh zahornutyĭ u prostyradlo, khto duzhe liubytʹ smakuvaty іryskamy. TSіkavo, khto tse?</t>
  </si>
  <si>
    <t>Denʹ narodzhennia Pryvyda. Vydavnytstvo Staroho Leva</t>
  </si>
  <si>
    <t>Світова, Слава</t>
  </si>
  <si>
    <t>Потаємна суперсила</t>
  </si>
  <si>
    <t>Бешкетна неслухнянка Ніна обожнює все супергеройське. Приборкати час або й монстрів — легкі для неї завданнячка. У неї є стонадцять ідей, як урятувати світ... але зовсім немає суперсили! Як і де її відшукати? Кого потрібно здолати, щоби стати справжнім супергероєм? Подейкують, потаємна суперсила живе у кожному з нас. А щоб її розбудити, достатньо маленької доброї справи.</t>
  </si>
  <si>
    <t>World, Glory</t>
  </si>
  <si>
    <t>Secret superpower</t>
  </si>
  <si>
    <t>Naughty naughty Nina loves everything superhero. Taming time or even monsters is an easy task for her. She has a hundred ideas on how to save the world... but there is no superpower at all! How and where to find it? Who do you need to overcome to become a real superhero? Rumor has it that a secret superpower lives in each of us. and to wake it up, just a small good deed is enough.</t>
  </si>
  <si>
    <t>http://sentrumbookstore.com/upload/iblock/9a5/a5k6u3zo3cpf9n3i2ajj6k7x0bbo74uu/9789664480984.jpg</t>
  </si>
  <si>
    <t>978-966-448-098-4</t>
  </si>
  <si>
    <t>Beshketna neslukhnianka Nіna obozhniuie vse superheroĭsʹke. Pryborkaty chas abo ĭ monstrіv — lehkі dlia neї zavdanniachka. U neї ie stonadtsiatʹ іdeĭ, iak uriatuvaty svіt... ale zovsіm nemaie supersyly! IAk і de її vіdshukaty? Koho potrіbno zdolaty, shchoby staty spravzhnіm superheroiem? Podeĭkuiutʹ, potaiemna supersyla zhyve u kozhnomu z nas. A shchob її rozbudyty, dostatnʹo malenʹkoї dobroї spravy.</t>
  </si>
  <si>
    <t>Svіtova, Slava</t>
  </si>
  <si>
    <t>Potaiemna supersyla</t>
  </si>
  <si>
    <t>Скуловатова, Олена</t>
  </si>
  <si>
    <t>Клуб домашніх улюбленців</t>
  </si>
  <si>
    <t>На сторінках цієї книги діти зустрінуться з домашніми улюбленцями. Тварини розкажуть свої подекуди кумедні, а часом повчальні історії. У книзі багато яскравих малюнків і цікавих завдань. Компактний формат дозволяє взяти її в дорогу й не хвилюватися, що дитина засумує. Великі літери підійдуть тим, хто &amp;lt_br&amp;gt_тільки починає читати</t>
  </si>
  <si>
    <t>Відкриття</t>
  </si>
  <si>
    <t>Skulovatova, Olena</t>
  </si>
  <si>
    <t>Pet Club</t>
  </si>
  <si>
    <t>On the pages of this book, children will meet their pets. Animals will tell their own sometimes funny, and sometimes instructive stories. The book contains a lot of bright drawings and interesting tasks. The compact format allows you to take it on the road and not worry that the child will get bored. Large letters are suitable for those who &amp;lt_br&amp;gt_just starting to read</t>
  </si>
  <si>
    <t>http://sentrumbookstore.com/upload/iblock/35f/yphw65qq0a7ytmjlcjlprcmrm0a8p18v/9786178224097.jpg</t>
  </si>
  <si>
    <t>978-617-8224-09-7</t>
  </si>
  <si>
    <t>Na storіnkakh tsіieї knyhy dіty zustrіnutʹsia z domashnіmy uliublentsiamy. Tvaryny rozkazhutʹ svoї podekudy kumednі, a chasom povchalʹnі іstorії. U knyzі bahato iaskravykh maliunkіv і tsіkavykh zavdanʹ. Kompaktnyĭ Format dozvoliaie vziaty її v dorohu ĭ ne khvyliuvatysia, shcho dytyna zasumuie. Velykі lіtery pіdіĭdutʹ tym, khto &amp;lt_br&amp;gt_tіlʹky pochynaie chytaty</t>
  </si>
  <si>
    <t>Klub domashnіkh uliublentsіv</t>
  </si>
  <si>
    <t>Opening</t>
  </si>
  <si>
    <t>Vіdkryttia</t>
  </si>
  <si>
    <t>Смаль, Юля</t>
  </si>
  <si>
    <t>Вибухова історія людства</t>
  </si>
  <si>
    <t>Коли люди навчилися використовувати вогонь, це змінило їхнє життя. Згодом вони винайшли порох, грецький вогонь, вибухівку і вогнепальну зброю. Зброярі експериментували, алхіміки та хіміки поєднували різні елементи й отримували несподівані реакції та вибухові суміші. А нині ми маємо бойові отруйні речовини і ядерну зброю, вічне джерело енергії, яке водночас може спричинити техногенні катастрофи і радіаційне зараження. Що буде далі – залежить від нас.Хочеш пройти шлях від винайдення пороху і грецького вогню до динаміту і ядерних бомб – гортай цю книжку. Буде захопливо, бо це справді вибухова історія!</t>
  </si>
  <si>
    <t>Smal, Julia</t>
  </si>
  <si>
    <t>Explosive history of mankind</t>
  </si>
  <si>
    <t>When people learned to use fire, it changed their lives. Subsequently, they invented gunpowder, Greek fire, explosives and firearms. Gunsmiths experimented, Alchemists and chemists combined different elements and obtained unexpected reactions and explosive mixtures. And now we have chemical warfare agents and nuclear weapons, an eternal source of energy that can simultaneously cause man-made disasters and radiation contamination. If you want to go from the invention of gunpowder and Greek fire to dynamite and nuclear bombs, scroll through this book. It will be exciting, because this is a really explosive story!</t>
  </si>
  <si>
    <t>http://sentrumbookstore.com/upload/iblock/ef1/z0bzjmbkvg10x7uvpwyqmd72lzfvjj29/9789666799633.jpg</t>
  </si>
  <si>
    <t>978-966-679-963-3</t>
  </si>
  <si>
    <t>Koli liudi navchilisia vikoristovuvati vogonʹ, tse zmіnilo їkhnє zhittia. Zgodom voni vinaĭshli porokh, gretsʹkiĭ vogonʹ, vibukhіvku і vognepalʹnu zbroiu. Zbroiarі eksperimentuvali, alkhіmіki ta khіmіki poєdnuvali rіznі elementi ĭ otrimuvali nespodіvanі reaktsії ta vibukhovі sumіshі. A ninі mi maєmo boĭovі otruĭnі rechovini і iadernu zbroiu, vіchne dzherelo energії, iake vodnochas mozhe sprichiniti tekhnogennі katastrofi і radіatsіĭne zarazhennia. Shcho bude dalі – zalezhitʹ vіd nas.Khochesh proĭti shliakh vіd vinaĭdennia porokhu і gretsʹkogo vogniu do dinamіtu і iadernikh bomb – gortaĭ tsiu knizhku. Bude zakhoplivo, bo tse spravdі vibukhova іstorіia!</t>
  </si>
  <si>
    <t>Smalʹ, IUlia</t>
  </si>
  <si>
    <t>Vibukhova іstorіia liudstva</t>
  </si>
  <si>
    <t>Спайрс, Ешлі</t>
  </si>
  <si>
    <t>Бінкі має доручення</t>
  </si>
  <si>
    <t>Бінкі підвищили до лейтенанта! Тепер Бінкі сам має тренувати нового агента К.І.Ц.К.І. Однак коли учень прибуває, виявляється, що новобранець зовсім не такий, як очікував Бінкі. Він не те що не вміє стрибати, кидатися на ворога й битися кігтями — він навіть не бажає користуватися лотком, як цивілізована тварина! І найгірше: у Бінкі виникають підозри щодо вірності нового агента справі боротьби з прибульцями. Чи вдасться Бінкі та капітану Ґрейсі навернути цього мочія килимів на правильний шлях?</t>
  </si>
  <si>
    <t>Пригоди Бінкі</t>
  </si>
  <si>
    <t>Spears, Ashley</t>
  </si>
  <si>
    <t>Binky has an errand to run</t>
  </si>
  <si>
    <t>Binky was promoted to Lieutenant! Now Binky himself must train the new Agent K. I. C. K. I. However, when the student arrives, it turns out that the recruit is not at all what Binky expected. Not only does he not know how to jump, throw himself at the enemy and fight with his claws — he does not even want to use the tray like a civilized animal! And worst of all, Binky has suspicions about the new agent's loyalty to the cause of fighting aliens. Will Binky and captain Gracie be able to get this Mochi carpet on the right track?</t>
  </si>
  <si>
    <t>http://sentrumbookstore.com/upload/iblock/de6/n8kepkximp0w3ywpmmex760jghicf4hf/9786170980205.jpg</t>
  </si>
  <si>
    <t>978-6170-980-20-5</t>
  </si>
  <si>
    <t>Bіnkі pіdvyshchyly do leĭtenanta! Teper Bіnkі sam maie trenuvaty novoho ahenta K.І.TS.K.І. Odnak koly uchenʹ prybuvaie, vyiavliaietʹsia, shcho novobranetsʹ zovsіm ne takyĭ, iak ochіkuvav Bіnkі. Vіn ne te shcho ne vmіie strybaty, kydatysia na voroha ĭ bytysia kіhtiamy — vіn navіtʹ ne bazhaie korystuvatysia lotkom, iak tsyvіlіzovana tvaryna! І naĭhіrshe: u Bіnkі vynykaiutʹ pіdozry shchodo vіrnostі novoho ahenta spravі borotʹby z prybulʹtsiamy. Chy vdastʹsia Bіnkі ta kapіtanu Greĭsі navernuty tsʹoho mochіia kylymіv na pravylʹnyĭ shliakh?</t>
  </si>
  <si>
    <t>Spaĭrs, Eshlі</t>
  </si>
  <si>
    <t>Bіnkі maie doruchennia</t>
  </si>
  <si>
    <t>Бінкі. Випробування</t>
  </si>
  <si>
    <t>Бінкі повертається! Якось вранці на космічну станцію прибуває миле кошеня Ґрейсі. Бінкі не збирається з цим миритись, адже на його космічній станції є місце ЛИШЕ для ОДНОГО милого котика. Але не встигає Бінкі промовити: «Свята Катавасія!», як із жахом дізнається про справжню сутність Ґрейсі. Його здібності космокота піддаються суворому випробуванню! Чи готовий Бінкі зустріти рівню собі? Чи він покаже надокучливій вискочці, хто в домі господар?</t>
  </si>
  <si>
    <t>Binky. Tests</t>
  </si>
  <si>
    <t>Binky's back! One morning, a cute kitten Gracie arrives at the space station. Binky is not going to put up with this, because on his space station there is only room for one cute cat. But Binky doesn't have time to say, &amp;quot_holy mess!&amp;quot_how horrified he is to learn about Gracie's true identity. His cosmocote abilities are being severely tested! Is Binky ready to meet his equal? Will he show the annoying upstart who is the boss in the House?</t>
  </si>
  <si>
    <t>http://sentrumbookstore.com/upload/iblock/7e0/9y8eaurj9z1dhir6ekny9bv0kp88w889/9786170980199.jpg</t>
  </si>
  <si>
    <t>978-617-098-019-9</t>
  </si>
  <si>
    <t>Bіnkі povertaietʹsia! IAkosʹ vrantsі na kosmіchnu stantsіiu prybuvaie myle koshenia Greĭsі. Bіnkі ne zbyraietʹsia z tsym myrytysʹ, adzhe na ĭoho kosmіchnіĭ stantsії ie mіstse LYShE dlia ODNOHO myloho kotyka. Ale ne vstyhaie Bіnkі promovyty: «Sviata Katavasіia!», iak іz zhakhom dіznaietʹsia pro spravzhniu sutnіstʹ Greĭsі. Ĭoho zdіbnostі kosmokota pіddaiutʹsia suvoromu vyprobuvanniu! Chy hotovyĭ Bіnkі zustrіty rіvniu sobі? Chy vіn pokazhe nadokuchlyvіĭ vyskochtsі, khto v domі hospodar?</t>
  </si>
  <si>
    <t>Bіnkі. Vyprobuvannia</t>
  </si>
  <si>
    <t>Бінкі. Космокіт</t>
  </si>
  <si>
    <t>Бінкі — космокіт, так він думає про себе. Насправді він свійський котик, який ніколи не залишав домашньої «космічної станції». Він планує вирушити у відкритий космос (на вулицю), дослідити незнані світи (двір) і дати бій прибульцям (комахам). Бінкі починає будувати ракету й готується до галактичної експедиції. І щойно зібравшись у політ із другим пілотом Тедом (іграшковою мишкою), Бінкі розуміє, що забув дещо важливе — і це не котячий лоток для умов невагомості…</t>
  </si>
  <si>
    <t>Binky. Kosmokit</t>
  </si>
  <si>
    <t>Binky is a cosmocyte, that's what he thinks of himself. In fact, he is a pet cat who has never left his home &amp;quot_space station&amp;quot_. He plans to go into outer space (on the street), explore unknown worlds (yard) and give battle to aliens (insects). Binky begins building a rocket and prepares for a galactic expedition. And just as Binky is about to fly with co-pilot Ted (a toy mouse), he realizes that he has forgotten something important — and this is not a cat tray for zero gravity conditions.…</t>
  </si>
  <si>
    <t>http://sentrumbookstore.com/upload/iblock/7f2/8lbttts4555zvdh5o2mhdiej1rdb5bxu/9786170980175.jpg</t>
  </si>
  <si>
    <t>978-617-098-017-5</t>
  </si>
  <si>
    <t>Bіnkі — kosmokіt, tak vіn dumaie pro sebe. Naspravdі vіn svіĭsʹkyĭ kotyk, iakyĭ nіkoly ne zalyshav domashnʹoї «kosmіchnoї stantsії». Vіn planuie vyrushyty u vіdkrytyĭ kosmos (na vulytsiu), doslіdyty neznanі svіty (dvіr) і daty bіĭ prybulʹtsiam (komakham). Bіnkі pochynaie buduvaty raketu ĭ hotuietʹsia do halaktychnoї ekspedytsії. І shchoĭno zіbravshysʹ u polіt іz druhym pіlotom Tedom (іhrashkovoiu myshkoiu), Bіnkі rozumіie, shcho zabuv deshcho vazhlyve — і tse ne kotiachyĭ lotok dlia umov nevahomostі…</t>
  </si>
  <si>
    <t>Bіnkі. Kosmokіt</t>
  </si>
  <si>
    <t>Бінкі. Рятівник</t>
  </si>
  <si>
    <t>Бінкі, особливий космокіт зі спеціальним посвідченням, вирушає на ризиковану місію і вперше в житті опиняється у відкритому космосі (надворі). Бінкі розпочинає дослідження й виявляє, що його другий пілот Тед (іграшкова мишка) опинився в пастці під космічним кораблем особливо лютих прибульців (осиним гніздом). Тепер справа честі для Бінкі — врятувати товариша від цих лихих істот. Чи вдасться йому це? Чи переживе Тед це нелегке випробування?</t>
  </si>
  <si>
    <t>Binky. Saviour</t>
  </si>
  <si>
    <t>Binky, a special kosmokit with a special ID card, goes on a risky mission and for the first time in his life finds himself in outer space (on the street). Binky begins his research and discovers that his co-pilot Ted (a toy mouse) is trapped under a spaceship of particularly ferocious aliens (a wasp's nest). Now it's a matter of honor for Binky to save his companion from these dashing creatures. Will he succeed? Will Ted survive this difficult test?</t>
  </si>
  <si>
    <t>http://sentrumbookstore.com/upload/iblock/eec/hs5fl464a0m27eiok0gpv2xfl21djihl/9786170980182.jpg</t>
  </si>
  <si>
    <t>978-617-098-018-2</t>
  </si>
  <si>
    <t>Bіnkі, osoblyvyĭ kosmokіt zі spetsіalʹnym posvіdchenniam, vyrushaie na ryzykovanu mіsіiu і vpershe v zhyttі opyniaietʹsia u vіdkrytomu kosmosі (nadvorі). Bіnkі rozpochynaie doslіdzhennia ĭ vyiavliaie, shcho ĭoho druhyĭ pіlot Ted (іhrashkova myshka) opynyvsia v pasttsі pіd kosmіchnym korablem osoblyvo liutykh prybulʹtsіv (osynym hnіzdom). Teper sprava chestі dlia Bіnkі — vriatuvaty tovarysha vіd tsykh lykhykh іstot. Chy vdastʹsia ĭomu tse? Chy perezhyve Ted tse nelehke vyprobuvannia?</t>
  </si>
  <si>
    <t>Bіnkі. Riatіvnyk</t>
  </si>
  <si>
    <t>Стілтон, Джеронімо</t>
  </si>
  <si>
    <t>Джеронімо Стілтон Репортер. Це моя сенсація</t>
  </si>
  <si>
    <t>Джеронімо Стілтон, головний редактор газети «Гризун», славиться тим, що регулярно приносить мешканцям сенсаційні новини, публікуючи їх у своєму виданні. Та віднедавна Саллі Щуромиша, власниця конкурентного видання «Щур щодня», перехоплює сенсації Джеронімо і видає їх за свої! Джеронімо впевнений, що в його газеті завівся шпигун, і з допомогою Трапа і Бенджаміна влаштовує пастку, в яку сподівається впіймати ворожого нишпорку. Та головне навіть не це, а ось що: чи вдасться Джеронімо зберегти в таємниці від усіх, а передусім від Саллі, хто саме та зірка, яку мер Мишанії запросив бути ведучою на святкуванні сотої річниці від заснування міста?</t>
  </si>
  <si>
    <t>Stilton, Geronimo</t>
  </si>
  <si>
    <t>Geronimo Stilton Is A Reporter. This is my sensation</t>
  </si>
  <si>
    <t>Geronimo Stilton, editor-in-chief of the rodent newspaper, is known for regularly bringing sensational news to residents by publishing it in his publication. But recently, Sally The Rat, owner of the competitive publication rat daily, intercepts Geronimo's sensations and passes them off as her own! Geronimo is sure that there is a spy in his newspaper, and with the help of ladder and Benjamin, he sets up a trap in which he hopes to catch the enemy scavenger. But the main thing is not even this, but this: will Geronimo be able to keep a secret from everyone, and above all from Sally, who exactly is the star that the mayor of Myshania invited to be the host at the celebration of the hundredth anniversary of the founding of the city?</t>
  </si>
  <si>
    <t>http://sentrumbookstore.com/upload/iblock/de6/sgdfrgmrw185tj7xs5dko81nolha9kn3/9786177569458.jpg</t>
  </si>
  <si>
    <t>978-617-7569-45-8</t>
  </si>
  <si>
    <t>Dzheronіmo Stіlton, holovnyĭ redaktor hazety «Hryzun», slavytʹsia tym, shcho rehuliarno prynosytʹ meshkantsiam sensatsіĭnі novyny, publіkuiuchy їkh u svoiemu vydannі. Ta vіdnedavna Sallі Shchuromysha, vlasnytsia konkurentnoho vydannia «Shchur shchodnia», perekhopliuie sensatsії Dzheronіmo і vydaie їkh za svoї! Dzheronіmo vpevnenyĭ, shcho v ĭoho hazetі zavіvsia shpyhun, і z dopomohoiu Trapa і Bendzhamіna vlashtovuie pastku, v iaku spodіvaietʹsia vpіĭmaty vorozhoho nyshporku. Ta holovne navіtʹ ne tse, a osʹ shcho: chy vdastʹsia Dzheronіmo zberehty v taiemnytsі vіd usіkh, a peredusіm vіd Sallі, khto same ta zіrka, iaku mer Myshanії zaprosyv buty veduchoiu na sviatkuvannі sotoї rіchnytsі vіd zasnuvannia mіsta?</t>
  </si>
  <si>
    <t>Stіlton, Dzheronіmo</t>
  </si>
  <si>
    <t>Dzheronіmo Stіlton Reporter. TSe moia sensatsіia</t>
  </si>
  <si>
    <t>Репортер. Операція «Шуфонфон»</t>
  </si>
  <si>
    <t>Джеронімо Стілтон є редактором газети «Гризун» — найпопулярнішого видання на Мишачому острові. І хоча він понад усе цінує спокій, в гонитві за сенсацією йому раз у раз доводиться опинятися в загрозливих ситуаціях. Цього разу сенсація, здається, сама біжить Джеронімо до лап: таємничий принц Недобр погоджується дати йому інтерв’ю. От тільки взяти його доведеться не в зручному готелі в Мишанії, а в резиденції принца, розташованій серед неприступних джунглів. Ще й з міського природничого музею зникає пара надзвичайно рідкісних плазунів...</t>
  </si>
  <si>
    <t>Джеронімо Стілтон</t>
  </si>
  <si>
    <t>Reporter. Operation Shufonfon</t>
  </si>
  <si>
    <t>Geronimo Stilton is the editor of the rodent newspaper, the most popular publication on Mouse Island. And although he values calmness above all else, in the pursuit of sensation, he constantly has to find himself in threatening situations. This time, the sensation seems to run to Geronimo's paws: the mysterious Prince unkind agrees to give him an interview. but you will have to take him not in a comfortable hotel in Myshania, but in the Prince's residence, located among the impregnable jungle. A couple of extremely rare reptiles also disappear from the city's Natural History Museum...</t>
  </si>
  <si>
    <t>http://sentrumbookstore.com/upload/iblock/94a/3ddkh010oltuwbatzdm2tc8jucz3xk2i/9786177569410.jpg</t>
  </si>
  <si>
    <t>978-617-7569-41-0</t>
  </si>
  <si>
    <t>Dzheronіmo Stіlton ie redaktorom hazety «Hryzun» — naĭpopuliarnіshoho vydannia na Myshachomu ostrovі. І khocha vіn ponad use tsіnuie spokіĭ, v honytvі za sensatsіieiu ĭomu raz u raz dovodytʹsia opyniatysia v zahrozlyvykh sytuatsіiakh. TSʹoho razu sensatsіia, zdaietʹsia, sama bіzhytʹ Dzheronіmo do lap: taiemnychyĭ prynts Nedobr pohodzhuietʹsia daty ĭomu іnterv’iu. Ot tіlʹky vziaty ĭoho dovedetʹsia ne v zruchnomu hotelі v Myshanії, a v rezydentsії pryntsa, roztashovanіĭ sered neprystupnykh dzhunhlіv. Shche ĭ z mіsʹkoho pryrodnychoho muzeiu znykaie para nadzvychaĭno rіdkіsnykh plazunіv...</t>
  </si>
  <si>
    <t>Reporter. Operatsіia «ShuFonFon»</t>
  </si>
  <si>
    <t>Тан, Містер_ Пріклі, Міс</t>
  </si>
  <si>
    <t>Крута Адель. Том 8. “Батьки на продаж! ”</t>
  </si>
  <si>
    <t>Сім’ю не вибирають… і це дуже бентежить Адель, якій так кортить спекатися батьків (і бабусі-відьми, якщо подумати, теж)… Вони ж постійно їй палиці в колеса вставляють, забороняють знущатися з інших, роблять зауваження, закопують її ідеї, ще й кота завели, якого вона терпіти не може. Невже не можна було купити єдиній дитині левеня, як вона хотіла? Вирішено! Час виставити батьків на продаж, поки вони ще майже нові і достатньо привабливі для потенційних покупців. Щоправда, зі словом «кумедні» в оголошенні вона якось перестаралась, треба зателефонувати в редакцію, щоб виправили.</t>
  </si>
  <si>
    <t>Крута Адель</t>
  </si>
  <si>
    <t>Tan, Mr._ Prikli, Miss</t>
  </si>
  <si>
    <t>Cool Adele. Volume 8. “Batki on sales! ”</t>
  </si>
  <si>
    <t>The family is not chosen... and this is very embarrassing for Adele, who is so eager to get rid of her parents (and grandmothers-witches, if you think about it, too). they constantly put sticks in her wheels, forbid her to mock others, make comments, bury her ideas, and also have a cat that she can't stand. Was it really impossible to buy the only child a lion cub, as she wanted? Solved! It's time to put your parents up for sale while they're still almost new and attractive enough for potential buyers. However, with the word &amp;quot_funny&amp;quot_ in the ad, she somehow overdid it, you need to call the editorial office to correct it.</t>
  </si>
  <si>
    <t>http://sentrumbookstore.com/upload/iblock/d95/i3055982z83pjp8bba4tfa8tzdogh58u/9786178109271.jpg</t>
  </si>
  <si>
    <t>978-617-8109-27-1</t>
  </si>
  <si>
    <t>Sіm’iu ne vybyraiutʹ… і tse duzhe bentezhytʹ Adelʹ, iakіĭ tak kortytʹ spekatysia batʹkіv (і babusі-vіdʹmy, iakshcho podumaty, tezh)… Vony zh postіĭno їĭ palytsі v kolesa vstavliaiutʹ, zaboroniaiutʹ znushchatysia z іnshykh, robliatʹ zauvazhennia, zakopuiutʹ її іdeї, shche ĭ kota zavely, iakoho vona terpіty ne mozhe. Nevzhe ne mozhna bulo kupyty iedynіĭ dytynі levenia, iak vona khotіla? Vyrіsheno! Chas vystavyty batʹkіv na prodazh, poky vony shche maĭzhe novі і dostatnʹo pryvablyvі dlia potentsіĭnykh pokuptsіv. Shchopravda, zі slovom «kumednі» v oholoshennі vona iakosʹ perestaralasʹ, treba zateleFonuvaty v redaktsіiu, shchob vypravyly.</t>
  </si>
  <si>
    <t>Tan, Mіster_ Prіklі, Mіs</t>
  </si>
  <si>
    <t>Kruta Adelʹ. Tom 8. “Batʹky na prodazh! ”</t>
  </si>
  <si>
    <t>Том Соєр за кордоном</t>
  </si>
  <si>
    <t>Третя книжка Марка Твена із серії про пригоди невгамовного Тома Соєра. Цього разу відчайдушні й нерозлучні трійко друзів ― Том, Гак Фінн і Джим вирушають у захопливу, а подекуди й небезпечну мандрівку в незвідані простори Африканського континенту. Не менш екзотичним є й сам їхній транспортний засіб ― компанія вирушає за океан на повітряній кулі!&amp;lt_br&amp;gt_&amp;lt_br&amp;gt_На героїв чекають дивовижні місця, несподівані зустрічі з дикими тваринами й бурхливим кліматом Африки, несамовиті пригоди в пустелі у товаристві шаленого професора ― винахідника їхнього літального апарата.&amp;lt_br&amp;gt_&amp;lt_br&amp;gt_Твір написано в найкращих традиціях твенівського гумору. У своїх словесних двобоях Том, Так та Джим часто доходять вельми абсурдних і кумедних висновків. Проте в цій поверховій наївності вони порушують цілком дорослі та серйозні теми: соціальної і расової рівності, взаємодії між людиною та суспільством, віри і релігії, корисливості та благородства, жадібності й людяності, ба навіть геополітики. Тож не кваптеся наліплювати на роман бірку «для дітей та юнацтва»: це глибокий сатиричний твір, який буде до смаку людям абсолютно різного віку й літературних уподобань.</t>
  </si>
  <si>
    <t>Tom Sawyer abroad</t>
  </si>
  <si>
    <t>The third book by Mark Twain in the series about the adventures of the Restless Tom Sawyer. This time, a desperate and inseparable trio of friends ― Tom, Hook Finn and Jim-embark on an exciting, and sometimes dangerous journey into the unknown expanses of the African continent. No less exotic is their vehicle itself ― the company goes overseas in a hot air balloon!&amp;lt_br&amp;gt_&amp;lt_br&amp;gt_The heroes are waiting for amazing places, unexpected encounters with wild animals and the turbulent climate of Africa, heartbreaking adventures in the desert in the company of a mad professor ― the inventor of their aircraft.&amp;lt_br&amp;gt_&amp;lt_br&amp;gt_The work is written in the best traditions of Twain humor. In their verbal fights, Tom and Jim often come to very absurd and funny conclusions. However, in this superficial naivety, they touch on quite adult and serious topics: social and racial equality, interaction between man and society, faith and religion, self-interest and nobility, greed and humanity, even geopolitics. Therefore, do not rush to stick the tag &amp;quot_for children and youth&amp;quot_ on the novel: this is a deep satirical work that will appeal to people of absolutely different ages and literary preferences.</t>
  </si>
  <si>
    <t>http://sentrumbookstore.com/upload/iblock/62d/7o2xglcwmnxnqk4xi9mlaa4g2mhb4z04/9786179503443.jpg</t>
  </si>
  <si>
    <t>978-617-95034-4-3</t>
  </si>
  <si>
    <t>Tretia knyzhka Marka Tvena іz serії pro pryhody nevhamovnoho Toma Soiera. TSʹoho razu vіdchaĭdushnі ĭ nerozluchnі trіĭko druzіv ― Tom, Hak Fіnn і Dzhym vyrushaiutʹ u zakhoplyvu, a podekudy ĭ nebezpechnu mandrіvku v nezvіdanі prostory AFrykansʹkoho kontynentu. Ne mensh ekzotychnym ie ĭ sam їkhnіĭ transportnyĭ zasіb ― kompanіia vyrushaie za okean na povіtrianіĭ kulі!&amp;lt_br&amp;gt_&amp;lt_br&amp;gt_Na heroїv chekaiutʹ dyvovyzhnі mіstsia, nespodіvanі zustrіchі z dykymy tvarynamy ĭ burkhlyvym klіmatom AFryky, nesamovytі pryhody v pustelі u tovarystvі shalenoho proFesora ― vynakhіdnyka їkhnʹoho lіtalʹnoho aparata.&amp;lt_br&amp;gt_&amp;lt_br&amp;gt_Tvіr napysano v naĭkrashchykh tradytsіiakh tvenіvsʹkoho humoru. U svoїkh slovesnykh dvoboiakh Tom, Tak ta Dzhym chasto dokhodiatʹ velʹmy absurdnykh і kumednykh vysnovkіv. Prote v tsіĭ poverkhovіĭ naїvnostі vony porushuiutʹ tsіlkom doroslі ta serĭoznі temy: sotsіalʹnoї і rasovoї rіvnostі, vzaiemodії mіzh liudynoiu ta suspіlʹstvom, vіry і relіhії, koryslyvostі ta blahorodstva, zhadіbnostі ĭ liudianostі, ba navіtʹ heopolіtyky. Tozh ne kvaptesia nalіpliuvaty na roman bіrku «dlia dіteĭ ta iunatstva»: tse hlybokyĭ satyrychnyĭ tvіr, iakyĭ bude do smaku liudiam absoliutno rіznoho vіku ĭ lіteraturnykh upodobanʹ.</t>
  </si>
  <si>
    <t>Tom Soier za kordonom</t>
  </si>
  <si>
    <t>Vavylonsʹka bіblіoteka</t>
  </si>
  <si>
    <t>Терлецька, Катерина_ Кузьменко, Дмитро</t>
  </si>
  <si>
    <t>Клімат у твоїх руках</t>
  </si>
  <si>
    <t>Досліди, які тут запропоновано, допоможуть розібратися в причинах і наслідках глобальних кліматичних змін на планеті. Провести їх зможеш як удома на кухні, так і в шкільному кабінеті чи під час відпочинку в літньому таборі. Необхідне для експериментів обладнання завжди напохваті. Час дізнатися, чим відрізняється клімат від погоди і як він формується_ що таке парниковий ефект і як утворюються хмари_ чому тануть льодовики і чи зупиниться Гольфстрим_ що таке мертва вода і звідки в океані велика сміттєва пляма. Відтвори все це власноруч! Книжку написали Катерина Терлецька, докторка фізико-математичних наук, завідувачка лабораторії математичних наук НЦ МАН України, і Дмитро Кузьменко, дитячий письменник, автор книжок «Зубасті задачки», «#що таке математика?» і багатьох інших.</t>
  </si>
  <si>
    <t>Terletskaya, Ekaterina_ Kuzmenko, Dmitry</t>
  </si>
  <si>
    <t>The climate is in your hands</t>
  </si>
  <si>
    <t>The experiments that are proposed here will help to understand the causes and consequences of global climate change on the planet. You can spend them both at home in the kitchen, in the school office or while relaxing in a summer camp. The necessary equipment for experiments is always at hand. It's time to find out how climate differs from weather and how it forms_ what is the greenhouse effect and how clouds form_ why glaciers melt and whether the Gulf Stream will stop_ what is dead water and where the big garbage patch comes from in the ocean. Recreate it all with your own hands! The book was written by Kateryna Terletskaya, doctor of physical and Mathematical Sciences, head of the laboratory of Mathematical Sciences of the National Center of the Academy of Sciences of Ukraine, and Dmytro Kuzmenko, children's writer, author of the books &amp;quot_toothy problems&amp;quot_, &amp;quot_#what is mathematics?&amp;quot_and many others.</t>
  </si>
  <si>
    <t>http://sentrumbookstore.com/upload/iblock/6e1/0jyqbz2t8fpczvnrv1s4yabob1dxlvsy/9789669827609.jpg</t>
  </si>
  <si>
    <t>978-966-982-760-9</t>
  </si>
  <si>
    <t>Doslіdy, iakі tut zaproponovano, dopomozhutʹ rozіbratysia v prychynakh і naslіdkakh hlobalʹnykh klіmatychnykh zmіn na planetі. Provesty їkh zmozhesh iak udoma na kukhnі, tak і v shkіlʹnomu kabіnetі chy pіd chas vіdpochynku v lіtnʹomu taborі. Neobkhіdne dlia eksperymentіv obladnannia zavzhdy napokhvatі. Chas dіznatysia, chym vіdrіzniaietʹsia klіmat vіd pohody і iak vіn Formuietʹsia_ shcho take parnykovyĭ eFekt і iak utvoriuiutʹsia khmary_ chomu tanutʹ lʹodovyky і chy zupynytʹsia HolʹFstrym_ shcho take mertva voda і zvіdky v okeanі velyka smіttieva pliama. Vіdtvory vse tse vlasnoruch! Knyzhku napysaly Kateryna Terletsʹka, doktorka Fіzyko-matematychnykh nauk, zavіduvachka laboratorії matematychnykh nauk NTS MAN Ukraїny, і Dmytro Kuzʹmenko, dytiachyĭ pysʹmennyk, avtor knyzhok «Zubastі zadachky», «#shcho take matematyka?» і bahatʹokh іnshykh.</t>
  </si>
  <si>
    <t>Terletsʹka, Kateryna_ Kuzʹmenko, Dmytro</t>
  </si>
  <si>
    <t>Klіmat u tvoїkh rukakh</t>
  </si>
  <si>
    <t>Тітова, Ольга</t>
  </si>
  <si>
    <t>Місія Кіото, або Аріка проти прищів</t>
  </si>
  <si>
    <t>У підліток багато проблем – перша закоханість, непорозуміння з батьками, сварки з найкращою подругою, зрештою, прищі. Кіра, головна героїня цієї історії через це дуже страждає. Їй 14 років, вона малює манґу, веде блог в інсті, має собаку Йоко і збирається до поїздки в омріяну Японію, але всі думки тільки про те, як очистити свою шкіру. Похід до косметолога був невдалим, в той самий день посварилася з татом, втомлена та схвильована Кіра заснула і їй приснилася фея Харумі. Вона знає все про догляд за шкірою і пропонує свою допомогу. Дівчина прокидається і вирішує спробувати те, що дізналася від феї, а цей процес змальовує у своєму скетчбуці. Це корисні поради про те, що робити, якщо виліз прищ, як підібрати косметику для щоденного використання, яка їжа корисна або шкідлива для шкіри та ще багато інших речей. Авторка книжки – ще й професійна косметологиня, тому тими рекомендаціями, про які пише Кіра можна сміло скористатися, щоб покращити стан своєї шкіри і забути про таку проблему, як прищі. Водночас це історія-підтримка для дівчат-підліток, які переживають великі зміни, як от переїзд в інше місто та навчання у новій школі, чи перше кохання, або першу серйозну суперечку з найкращою подругою і для тих, хто вирішив нарешті полюбити себе. «Напевно підліткам не дуже було б цікаво читати серйозну книжку про прищі з нудними повчаннями косметолога? Саме тому я вигадала цю дивну історію, проживши яку, можна дізнатися все про догляд за шкірою і прищі . Ну майже все :) У мене підростає двоє донечок. Старшій 14 років і мені, як мамі, хотілося легко і ненав'язливо донести корисні поради про шкіру, їжу, здоровий спосіб життя. Я дуже вірю, що читачі та читачки полюблять головну героїню, а їхній шлях до чистої шкіри тепер буде простим і зрозумілим», – Ольга Тітова, авторка книжки.</t>
  </si>
  <si>
    <t>Titova, Olga</t>
  </si>
  <si>
    <t>Mission Kyoto, or Arika against acne</t>
  </si>
  <si>
    <t>A teenager has a lot of problems – first falling in love, misunderstandings with his parents, quarrels with his best friend, eventually acne. Kira, the main character of this story, suffers a lot because of this. She is 14 years old, draws manga, runs a blog at Insta, has a dog Yoko and is going on a trip to the coveted Japan, but all thoughts are only on how to clean her skin. The trip to the cosmetologist was unsuccessful, on the same day she quarreled with her father, tired and excited Kira fell asleep and dreamed of the fairy Harumi. She knows everything about skin care and offers her help. The girl wakes up and decides to try what she learned from the Fairy, and this process is outlined in her sketchbook. These are useful tips on what to do if a pimple comes out, how to choose cosmetics for daily use, what food is useful or harmful to the skin, and many other things. The author of the book is also a professional cosmetologist, so the recommendations that Kira writes about can be safely used to improve the condition of your skin and forget about such a problem as acne. At the same time, this is a support story for teenage girls who are going through big changes, such as moving to another city and studying at a new school, or first love, or the first serious argument with their best friend, and for those who have finally decided to love themselves. &amp;quot_Surely teenagers would not be very interested in reading a serious book about acne with boring instructions from a cosmetologist? That is why I came up with this strange story, after living which, you can learn all about skin care and acne . Well, almost everything:) I have two daughters growing up. The eldest is 14 years old and I, as a mother, wanted to easily and unobtrusively convey useful tips about Skin, Food, and a healthy lifestyle. I really believe that readers and female readers will love the main character, and their path to clean skin will now be simple and clear,&amp;quot_ Olga Titova, author of the book.</t>
  </si>
  <si>
    <t>http://sentrumbookstore.com/upload/iblock/825/9ls9g2h5ell0lsblp5yqhpz123digw7o/9786178012380.jpg</t>
  </si>
  <si>
    <t>978-617-8012-38-0</t>
  </si>
  <si>
    <t>U pіdlіtok bahato problem – persha zakokhanіstʹ, neporozumіnnia z batʹkamy, svarky z naĭkrashchoiu podruhoiu, zreshtoiu, pryshchі. Kіra, holovna heroїnia tsіieї іstorії cherez tse duzhe strazhdaie. Ïĭ 14 rokіv, vona maliuie mangu, vede bloh v іnstі, maie sobaku Ĭoko і zbyraietʹsia do poїzdky v omrіianu IAponіiu, ale vsі dumky tіlʹky pro te, iak ochystyty svoiu shkіru. Pokhіd do kosmetoloha buv nevdalym, v toĭ samyĭ denʹ posvarylasia z tatom, vtomlena ta skhvylʹovana Kіra zasnula і їĭ prysnylasia Feia Kharumі. Vona znaie vse pro dohliad za shkіroiu і proponuie svoiu dopomohu. Dіvchyna prokydaietʹsia і vyrіshuie sprobuvaty te, shcho dіznalasia vіd Feї, a tseĭ protses zmalʹovuie u svoiemu sketchbutsі. TSe korysnі porady pro te, shcho robyty, iakshcho vylіz pryshch, iak pіdіbraty kosmetyku dlia shchodennoho vykorystannia, iaka їzha korysna abo shkіdlyva dlia shkіry ta shche bahato іnshykh recheĭ. Avtorka knyzhky – shche ĭ proFesіĭna kosmetolohynia, tomu tymy rekomendatsіiamy, pro iakі pyshe Kіra mozhna smіlo skorystatysia, shchob pokrashchyty stan svoieї shkіry і zabuty pro taku problemu, iak pryshchі. Vodnochas tse іstorіia-pіdtrymka dlia dіvchat-pіdlіtok, iakі perezhyvaiutʹ velykі zmіny, iak ot pereїzd v іnshe mіsto ta navchannia u novіĭ shkolі, chy pershe kokhannia, abo pershu serĭoznu superechku z nay̆krashchoiu podruhoiu і dlia tykh, khto vyrіshyv nareshtі poliubyty sebe. «Napevno pіdlіtkam ne duzhe bulo b tsіkavo chytaty serĭoznu knyzhku pro pryshchі z nudnymy povchanniamy kosmetoloha? Same tomu ia vyhadala tsiu dyvnu іstorіiu, prozhyvshy iaku, mozhna dіznatysia vse pro dohliad za shkіroiu і pryshchі . Nu maĭzhe vse :) U mene pіdrostaie dvoie donechok. Starshіĭ 14 rokіv і menі, iak mamі, khotіlosia lehko і nenav'iazlyvo donesty korysnі porady pro shkіru, їzhu, zdorovyĭ sposіb zhyttia. IA duzhe vіriu, shcho chytachі ta chytachky poliubliatʹ holovnu heroїniu, a їkhnіĭ shliakh do chystoї shkіry teper bude prostym і zrozumіlym», – Olʹha Tіtova, avtorka knyzhky.</t>
  </si>
  <si>
    <t>Tіtova, Olʹha</t>
  </si>
  <si>
    <t>Mіsіia Kіoto, abo Arіka proty pryshchіv</t>
  </si>
  <si>
    <t>Ткачук, Галина</t>
  </si>
  <si>
    <t>Дуб Трьох Лісовиків</t>
  </si>
  <si>
    <t>Бажаєте поринути у неймовірні пригоди та стати частиною справжньої фантазійної історії?! Тоді вам без сумніву сподобається книжка Дуб Трьох Лісовиків, яка зачарує цікавим сюжетом і барвистими ілюстраціями.&amp;lt_br&amp;gt_Трохи про сюжет&amp;lt_br&amp;gt_На лісовій галявині біля озера стоїть дуб. Настає весна _ життя прокидається у всьому лісі, і в нашому дубі зокрема. Це не просто могутнє дерево з великою кроною. У ньому домівка трьох друзів-лісовиків: Очеретяника, Комахи і Гайстра. Вони піклуються про ліс, товаришують з його мешканцями, пораються зі своїми лісовими справами і влаштовують великі свята. Саме зараз лісовики прокидаються, і на них чекає рік, наповнений клопотами, казковими пригодами і новими зустрічами.&amp;lt_br&amp;gt_Книга створена для тих:&amp;lt_br&amp;gt_&amp;lt_br&amp;gt_кому до вподоби захопливі історії&amp;lt_br&amp;gt_кому хочется провести весело час&amp;lt_br&amp;gt_хто любить неймовірні пригоди&amp;lt_br&amp;gt_кто бажає познайомитися з непересічними героями&amp;lt_br&amp;gt_&amp;lt_br&amp;gt_З книгою ви гарантовано отримаєте:&amp;lt_br&amp;gt_&amp;lt_br&amp;gt_цікаве читання&amp;lt_br&amp;gt_захопливе проведення часу&amp;lt_br&amp;gt_веселий настрій&amp;lt_br&amp;gt_яскраві емоції&amp;lt_br&amp;gt_&amp;lt_br&amp;gt_&amp;ldquo_Дуб Трьох Лісовиків&amp;rdquo_ стане чудовим поповненням дитячої бібліотеки, яке захочеться перечитувати знову й знову!</t>
  </si>
  <si>
    <t>Tkachuk, Galina</t>
  </si>
  <si>
    <t>Oak Of The Three Goblins</t>
  </si>
  <si>
    <t>Do you want to plunge into Incredible Adventures and become a part of a real fantasy story?! Then you will undoubtedly enjoy the book Oak of the three goblins, which will enchant you with an interesting plot and colorful illustrations.&amp;lt_br&amp;gt_A little bit about the plot&amp;lt_br&amp;gt_There is an oak tree in a forest clearing near the lake. Spring is coming_ Life is waking up in the entire forest, and in our oak tree in particular. This is not just a mighty tree with a large crown. It is home to three Goblin friends: warbler, insect and Gaistra. They take care of the forest, make friends with its inhabitants, deal with their forest Affairs and arrange big holidays. Right now, the goblins are waking up, and they are waiting for a year filled with troubles, fabulous adventures and New meetings.&amp;lt_br&amp;gt_The book was created for those:&amp;lt_br&amp;gt_&amp;lt_br&amp;gt_who likes fascinating stories&amp;lt_br&amp;gt_who wants to have fun&amp;lt_br&amp;gt_who loves Incredible Adventures&amp;lt_br&amp;gt_who wants to meet outstanding heroes&amp;lt_br&amp;gt_&amp;lt_br&amp;gt_With the book, you are guaranteed to get:&amp;lt_br&amp;gt_&amp;lt_br&amp;gt_interesting reading&amp;lt_br&amp;gt_an exciting pastime&amp;lt_br&amp;gt_cheerful mood&amp;lt_br&amp;gt_vivid emotions&amp;lt_br&amp;gt_&amp;lt_br&amp;gt_&amp;quot_Oak of the three goblins&amp;quot_ will be a wonderful addition to the children's library, which you will want to reread again and again!</t>
  </si>
  <si>
    <t>http://sentrumbookstore.com/upload/iblock/7af/w2fmwkjmucbvhg65ywhqawarvl625mn2/9786177329892.jpg</t>
  </si>
  <si>
    <t>978-617-7329-89-2</t>
  </si>
  <si>
    <t>Bazhaiete porynuty u neĭmovіrnі pryhody ta staty chastynoiu spravzhnʹoї Fantazіĭnoї іstorії?! Todі vam bez sumnіvu spodobaietʹsia knyzhka Dub Trʹokh Lіsovykіv, iaka zacharuie tsіkavym siuzhetom і barvystymy іliustratsіiamy.&amp;lt_br&amp;gt_Trokhy pro siuzhet&amp;lt_br&amp;gt_Na lіsovіĭ haliavynі bіlia ozera stoїtʹ dub. Nastaie vesna _ zhyttia prokydaietʹsia u vsʹomu lіsі, і v nashomu dubі zokrema. TSe ne prosto mohutnie derevo z velykoiu kronoiu. U nʹomu domіvka trʹokh druzіv-lіsovykіv: Ocheretianyka, Komakhy і Haĭstra. Vony pіkluiutʹsia pro lіs, tovaryshuiutʹ z ĭoho meshkantsiamy, poraiutʹsia zі svoїmy lіsovymy spravamy і vlashtovuiutʹ velykі sviata. Same zaraz lіsovyky prokydaiutʹsia, і na nykh chekaie rіk, napovnenyĭ klopotamy, kazkovymy pryhodamy і novymy zustrіchamy.&amp;lt_br&amp;gt_Knyha stvorena dlia tykh:&amp;lt_br&amp;gt_&amp;lt_br&amp;gt_komu do vpodoby zakhoplyvі іstorії&amp;lt_br&amp;gt_komu khochetsia provesty veselo chas&amp;lt_br&amp;gt_khto liubytʹ neĭmovіrnі pryhody&amp;lt_br&amp;gt_kto bazhaie poznaĭomytysia z neperesіchnymy heroiamy&amp;lt_br&amp;gt_&amp;lt_br&amp;gt_Z knyhoiu vy harantovano otrymaiete:&amp;lt_br&amp;gt_&amp;lt_br&amp;gt_tsіkave chytannia&amp;lt_br&amp;gt_zakhoplyve provedennia chasu&amp;lt_br&amp;gt_veselyĭ nastrіĭ&amp;lt_br&amp;gt_iaskravі emotsії&amp;lt_br&amp;gt_&amp;lt_br&amp;gt_&amp;ldquo_Dub Trʹokh Lіsovykіv&amp;rdquo_ stane chudovym popovnenniam dytiachoї bіblіoteky, iake zakhochetʹsia perechytuvaty znovu ĭ znovu!</t>
  </si>
  <si>
    <t>Tkachuk, Halyna</t>
  </si>
  <si>
    <t>Dub Trʹokh Lіsovykіv</t>
  </si>
  <si>
    <t>Тобін, Пол_ Куеріо, Джо</t>
  </si>
  <si>
    <t>Відьмак. Дім зі скла</t>
  </si>
  <si>
    <t>Графічна новела «Відьмак. Дім зі Скла» – це насичене жахливими подіями темне фентезі від лауреата Премії Айзнера Пола Тобіна та відомого художника Джо Куеріо, яке переносить читача у всесвіт відомої відеоігрової серії «Відьмак». Під час подорожі Темним Лісом Ґеральту, відомому мисливцю на монстрів, трапився овдовілий рибалка. Його дружина, що повстала із мертвих та сповнена жаги помсти, оселилася у моторошній садибі, відомій за назвою Дім зі Скла. Блукаючи маєтком, Ґеральт вступає у бій із жахливими істотами та розкриває таємницю, яка може перетворити цей дім на його могилу! Версія із лімітованою обкладинкою авторства Саймона Біслі. Загальний наклад 200 примірників</t>
  </si>
  <si>
    <t>Tobin, Paul_ Cuerio, Joe</t>
  </si>
  <si>
    <t>The Witcher. Glass House</t>
  </si>
  <si>
    <t>Graphic novel &amp;quot_ The Witcher. House of glass&amp;quot_ is a dark fantasy full of terrible events from Eisner Award winner Paul Tobin and famous artist Joe Cuerio, which takes the reader into the universe of the famous video game series &amp;quot_The Witcher&amp;quot_. While traveling through the Dark Forest, Geralt, a famous Monster Hunter, happened to be a widowed fisherman. His wife, who had risen from the dead and was full of revenge, settled in a creepy manor house known as the House of glass. Wandering around the estate, Geralt engages in a battle with terrible creatures and discovers a secret that can turn this house into his grave! Limited edition version by Simon Beasley. Total circulation 200 copies</t>
  </si>
  <si>
    <t>http://sentrumbookstore.com/upload/iblock/437/chedmrmmiveqauuxz1oz1n3bkcrgv5m8/9789669775344.jpg</t>
  </si>
  <si>
    <t>978-966-97753-4-4</t>
  </si>
  <si>
    <t>HraFіchna novela «Vіdʹmak. Dіm zі Skla» – tse nasychene zhakhlyvymy podіiamy temne Fentezі vіd laureata Premії Aĭznera Pola Tobіna ta vіdomoho khudozhnyka Dzho Kuerіo, iake perenosytʹ chytacha u vsesvіt vіdomoї vіdeoіhrovoї serії «Vіdʹmak». Pіd chas podorozhі Temnym Lіsom Geralʹtu, vіdomomu myslyvtsiu na monstrіv, trapyvsia ovdovіlyĭ rybalka. Ĭoho druzhyna, shcho povstala іz mertvykh ta spovnena zhahy pomsty, oselylasia u motoroshnіĭ sadybі, vіdomіĭ za nazvoiu Dіm zі Skla. Blukaiuchy maietkom, Geralʹt vstupaie u bіĭ іz zhakhlyvymy іstotamy ta rozkryvaie taiemnytsiu, iaka mozhe peretvoryty tseĭ dіm na ĭoho mohylu! Versіia іz lіmіtovanoiu obkladynkoiu avtorstva Saĭmona Bіslі. Zahalʹnyĭ naklad 200 prymіrnykіv</t>
  </si>
  <si>
    <t>Tobіn, Pol_ Kuerіo, Dzho</t>
  </si>
  <si>
    <t>Vіdʹmak. Dіm zі skla</t>
  </si>
  <si>
    <t>Уллман, Р.</t>
  </si>
  <si>
    <t>Епічний Нуль. Історія про (не) героїчного шестикласника</t>
  </si>
  <si>
    <t>Все, чого хоче Елліотт Гаркнесс, — бути супергероєм. Його батьки — супергерої. Старша сестра — супергерой. Навіть його собака — супергерой. Але в Елліотта є проблема: він «нуль» — це суперназва для тих, хто не має надприродних сил! Отже, поки його родина бореться зі злочинністю, хлопець застряг у середній школі. Елліотт почувається дуже звичайним, поки не зустрічає таємничу дівчину. Вона чомусь вважає, що він єдиний, хто може захопити мегапотужну інопланетну сферу, перш ніж та потрапить у чужі руки. Але юним друзям треба подолати армію суперлиходіїв та прибульців, що намірилися знищити Землю. Чи знайде Елліотт сили стати епічним героєм, яким завжди хотів бути, чи залишиться Епічним Нулем?</t>
  </si>
  <si>
    <t>Ullman, R.</t>
  </si>
  <si>
    <t>Epic Zero. The story of a (non -) heroic sixth grader</t>
  </si>
  <si>
    <t>All Elliott Harkness wants is to be a superhero. His parents are superheroes. The older sister is a superhero. Even his dog is a superhero. But Elliott has a problem: he's&amp;quot_ Zero &amp;quot_ — a super name for those who don't have supernatural powers! So while his family is fighting crime, the guy is stuck in high school. Elliott feels very ordinary until he meets a mysterious girl. For some reason, she believes that he is the only one who can capture the mega-powerful alien sphere before it falls into the wrong hands. But young friends need to overcome an army of supervillains and aliens who intend to destroy the Earth. Will Elliott find the strength to become the epic hero he always wanted to be, or will he remain an epic zero?</t>
  </si>
  <si>
    <t>http://sentrumbookstore.com/upload/iblock/7c7/1zqeqq39eozb0i30cji6a4lvicuxsd2v/9789669828521.jpg</t>
  </si>
  <si>
    <t>978-966-982-852-1</t>
  </si>
  <si>
    <t>Vse, choho khoche Ellіott Harkness, — buty superheroiem. Ĭoho batʹky — superheroї. Starsha sestra — superheroĭ. Navіtʹ ĭoho sobaka — superheroĭ. Ale v Ellіotta ie problema: vіn «nulʹ» — tse supernazva dlia tykh, khto ne maie nadpryrodnykh syl! Otzhe, poky ĭoho rodyna boretʹsia zі zlochynnіstiu, khlopetsʹ zastriah u serednіĭ shkolі. Ellіott pochuvaietʹsia duzhe zvychaĭnym, poky ne zustrіchaie taiemnychu dіvchynu. Vona chomusʹ vvazhaie, shcho vіn iedynyĭ, khto mozhe zakhopyty mehapotuzhnu іnoplanetnu sFeru, persh nіzh ta potrapytʹ u chuzhі ruky. Ale iunym druziam treba podolaty armіiu superlykhodіїv ta prybulʹtsіv, shcho namіrylysia znyshchyty Zemliu. Chy znaĭde Ellіott syly staty epіchnym heroiem, iakym zavzhdy khotіv buty, chy zalyshytʹsia Epіchnym Nulem?</t>
  </si>
  <si>
    <t>Epіchnyĭ Nulʹ. Іstorіia pro (ne) heroїchnoho shestyklasnyka</t>
  </si>
  <si>
    <t>Фалькович, Григорій</t>
  </si>
  <si>
    <t>Руді і Чумацький Шлях</t>
  </si>
  <si>
    <t>«Руді і Чумацький Шлях» — нова поетична збірка Григорія Фальковича, що припаде до душі і малятам, і батькам. На сторінках цієї книжки, яку зворушливо та ніжно проілюструвала Ірина Потапенко, читач знайомиться із «переселенцем» Руді, симпатичним джек-рассел-тер’єром, який опинився на Заході України разом із родиною Григорія Фальковича. Песик по-своєму, по-собачому, переживає війну: під час тривоги біжить в укриття, радіє відбою, підтримує людей довкола, дивиться телевізор, гуляє із господарем вулицями старовинного міста, розмірковує над непростими життєвими проблемами, мріє про перемогу і мир.</t>
  </si>
  <si>
    <t>Falkovich, Grigory</t>
  </si>
  <si>
    <t>Rudy and the Milky Way</t>
  </si>
  <si>
    <t>&amp;quot_Rudy and the Milky Way&amp;quot_ is a new poetry collection by Grigory Falkovich, which will appeal to both kids and parents. On the pages of this book, which was pathetically and tenderly illustrated by Irina Potapenko, the reader gets acquainted with the &amp;quot_migrant&amp;quot_ Rudy, a cute jack russell terrier who found himself in the west of Ukraine with the family of Grigory Falkovich. The dog in his own way, like a dog, experiences war: during anxiety, he runs to cover, rejoices in lights out, supports people around him, watches TV, walks with the owner through the streets of an ancient city, reflects on difficult life problems, dreams of victory and peace.</t>
  </si>
  <si>
    <t>http://sentrumbookstore.com/upload/iblock/ad0/kn0vbmvy4u5uiladka1mbxfj71afqutj/9789664480793.jpg</t>
  </si>
  <si>
    <t>978-966-448-079-3</t>
  </si>
  <si>
    <t>«Rudі і Chumatsʹkyĭ Shliakh» — nova poetychna zbіrka Hryhorіia Falʹkovycha, shcho prypade do dushі і maliatam, і batʹkam. Na storіnkakh tsіieї knyzhky, iaku zvorushlyvo ta nіzhno proіliustruvala Іryna Potapenko, chytach znaĭomytʹsia іz «pereselentsem» Rudі, sympatychnym dzhek-rassel-ter’ierom, iakyĭ opynyvsia na Zakhodі Ukraїny razom іz rodynoiu Hryhorіia Falʹkovycha. Pesyk po-svoiemu, po-sobachomu, perezhyvaie vіĭnu: pіd chas tryvohy bіzhytʹ v ukryttia, radіie vіdboiu, pіdtrymuie liudeĭ dovkola, dyvytʹsia televіzor, huliaie іz hospodarem vulytsiamy starovynnoho mіsta, rozmіrkovuie nad neprostymy zhyttievymy problemamy, mrіie pro peremohu і myr.</t>
  </si>
  <si>
    <t>Falʹkovych, Hryhorіĭ</t>
  </si>
  <si>
    <t>Rudі і Chumatsʹkyĭ Shliakh</t>
  </si>
  <si>
    <t>Фоґл, Бен_ Коул, Стів</t>
  </si>
  <si>
    <t>Пан Пес і кіт зчиняють клопіт</t>
  </si>
  <si>
    <t>Уже не перший рік Ноель заробляє на незаконному полюванні та продажу екзотичних тварин. Жінці добре вдавалося тримати все в таємниці, доки кілька її підопічних не накивало пʼятами.Одного з них — лісового кота Анґуса — зустрічає на прогулянці парком Пан Пес. Тепер у добрих лапах собаки порятунок не лише цього пухнастика, а й усіх диких тварин, яких Ноель розлучила з їхнім природним середовищем. І він обовʼязково вигадає, як зчинити цій жінці неабиякий клопіт.Захоплива книга як для батьківської історії перед сном, так і для самостійного читання дітьми. У легкій та цікавій формі розповість про важливі аспекти екосвідомості. Навчить доброті, співчуттю та взаємодопомозі.</t>
  </si>
  <si>
    <t>Пан Пес</t>
  </si>
  <si>
    <t>Fogle, Ben_ Cole, Steve</t>
  </si>
  <si>
    <t>Mr. Dog and cat are making trouble</t>
  </si>
  <si>
    <t>Noel has been earning money from illegal hunting and selling exotic animals for several years. The woman was good at keeping everything a secret until several of her charges ran away.One of them — the Forest Cat Angus-is met on a walk in the park by Mr. Dog. Now it is in the good paws of a dog to save not only this fluffy, but also all the wild animals that Noel has separated from their natural environment. And he will definitely figure out how to make this woman serious trouble.A fascinating book for both parents ' bedtime stories and independent reading by children. In an easy and interesting way, he will tell you about important aspects of eco-awareness. It will teach you kindness, compassion, and mutual assistance.</t>
  </si>
  <si>
    <t>http://sentrumbookstore.com/upload/iblock/d91/zyqb9g92dijfgatqb7qlx8dt1e8aybi6/9789669828835.jpg</t>
  </si>
  <si>
    <t>978-966-982-883-5</t>
  </si>
  <si>
    <t>Uzhe ne pershyĭ rіk Noelʹ zarobliaie na nezakonnomu poliuvannі ta prodazhu ekzotychnykh tvaryn. Zhіntsі dobre vdavalosia trymaty vse v taiemnytsі, doky kіlʹka її pіdopіchnykh ne nakyvalo pʼiatamy.Odnoho z nykh — lіsovoho kota Angusa — zustrіchaie na prohuliantsі parkom Pan Pes. Teper u dobrykh lapakh sobaky poriatunok ne lyshe tsʹoho pukhnastyka, a ĭ usіkh dykykh tvaryn, iakykh Noelʹ rozluchyla z їkhnіm pryrodnym seredovyshchem. І vіn obovʼiazkovo vyhadaie, iak zchynyty tsіĭ zhіntsі neabyiakyĭ klopіt.Zakhoplyva knyha iak dlia batʹkіvsʹkoї іstorії pered snom, tak і dlia samostіĭnoho chytannia dіtʹmy. U lehkіĭ ta tsіkavіĭ Formі rozpovіstʹ pro vazhlyvі aspekty ekosvіdomostі. Navchytʹ dobrotі, spіvchuttiu ta vzaiemodopomozі.</t>
  </si>
  <si>
    <t>Fogl, Ben_ Koul, Stіv</t>
  </si>
  <si>
    <t>Pan Pes і kіt zchyniaiutʹ klopіt</t>
  </si>
  <si>
    <t>Я (Романтика) (Світовид)</t>
  </si>
  <si>
    <t>До видання увійшли вибрані твори українського прозаїка, поета, публіциста, одного з основоположників пореволюційної прози Миколи Хвильового (1893–1933), справжнє ім’я якого — Микола Фітільов. Письменник показав вадикомуністичного суспільства, правдиво зобразив «юних фанатиків комуни», «вірних псів революції», «липових комуністів».</t>
  </si>
  <si>
    <t xml:space="preserve">I (Romance) (Svitovid) </t>
  </si>
  <si>
    <t>The publication includes selected works by the Ukrainian novelist, poet, publicist, one of the founders of post — revolutionary prose Mykola Khvylevoy (1893-1933), whose real name is Mykola Fitilev. The writer showed a vadikommunist society, truthfully portrayed &amp;quot_young fanatics of the commune&amp;quot_, &amp;quot_loyal dogs of the revolution&amp;quot_, &amp;quot_fake communists&amp;quot_.</t>
  </si>
  <si>
    <t>http://sentrumbookstore.com/upload/iblock/743/8rplykyq9ved8hae6knq0ppqpo7fid2g/9789661059893.jpg</t>
  </si>
  <si>
    <t>978-966-10-5989-3</t>
  </si>
  <si>
    <t>Do vydannia uvіĭshly vybranі tvory ukraїnsʹkoho prozaїka, poeta, publіtsysta, odnoho z osnovopolozhnykіv porevoliutsіĭnoї prozy Mykoly Khvylʹovoho (1893–1933), spravzhnie іm’ia iakoho — Mykola Fіtіlʹov. Pysʹmennyk pokazav vadykomunіstychnoho suspіlʹstva, pravdyvo zobrazyv «iunykh Fanatykіv komuny», «vіrnykh psіv revoliutsії», «lypovykh komunіstіv».</t>
  </si>
  <si>
    <t>Khvylʹovyĭ, Mykola</t>
  </si>
  <si>
    <t xml:space="preserve">IA (Romantyka) (Svіtovyd) </t>
  </si>
  <si>
    <t>Fletcher. Ghosts — get out and somersault!</t>
  </si>
  <si>
    <t>Flecher. Prymary — hetʹ і shkerebertʹ!</t>
  </si>
  <si>
    <t>Чаудхарі, Біпаша</t>
  </si>
  <si>
    <t>Розширення світогляду. Фантастичне тіло. Шалена кров, круті кістки, потайні нутрощі й інші дивовижі</t>
  </si>
  <si>
    <t>У виданні яскраво подані карколомні факти про людське тіло — від клітин до тканин і органів. Чи знаєте ви, що щомісяця у нас виростає абсолютно нова шкіра, що їжа, яку ми споживаємо, впливає на наш сон, а деякі кістки скелета міцніші за бетон? І це далеко не все! Розбиратися, як працює наш організм, з чого він складається і як зберегти його здоровим, допоможуть веселі й дотепні ілюстрації, чіткі й зрозумілі схеми та захопливі фото. Вони зроблять оповідь неймовірно цікавою і дітям, і їхнім батькам.</t>
  </si>
  <si>
    <t>Chaudhary, Bipasha</t>
  </si>
  <si>
    <t>Expanding your worldview. Fantastic body. Crazy blood, cool bones, hidden entrails and other wonders</t>
  </si>
  <si>
    <t>The publication vividly presents stunning facts about the human body — from cells to tissues and organs. Did you know that every month we grow new skin, that the food we consume affects our sleep, and that some skeletal bones are stronger than concrete? And that's not all! Funny and witty illustrations, clear and understandable diagrams and fascinating photos will help you understand how our body works, what it consists of and how to keep it healthy. They will make the story incredibly interesting for both children and their parents.</t>
  </si>
  <si>
    <t>http://sentrumbookstore.com/upload/iblock/616/y1ldsacnsnks1o07y0ihf7bua6flw9dx/9780241618219.jpg</t>
  </si>
  <si>
    <t>978-024-152-655-2</t>
  </si>
  <si>
    <t>U vidannі iaskravo podanі karkolomnі fakti pro liudsʹke tіlo — vіd klіtin do tkanin і organіv. Chi znaєte vi, shcho shchomіsiatsia u nas virostaє absoliutno nova shkіra, shcho їzha, iaku mi spozhivaєmo, vplivaє na nash son, a deiakі kіstki skeleta mіtsnіshі za beton? І tse daleko ne vse! Rozbiratisia, iak pratsiuє nash organіzm, z chogo vіn skladaєtʹsia і iak zberegti ĭogo zdorovim, dopomozhutʹ veselі ĭ dotepnі іliustratsії, chіtkі ĭ zrozumіlі skhemi ta zakhoplivі foto. Voni zrobliatʹ opovіdʹ neĭmovіrno tsіkavoiu і dіtiam, і їkhnіm batʹkam.</t>
  </si>
  <si>
    <t>Chaudkharі, Bіpasha</t>
  </si>
  <si>
    <t>Rozshirennia svіtogliadu. Fantastichne tіlo. Shalena krov, krutі kіstki, potaĭnі nutroshchі ĭ іnshі divovizhі</t>
  </si>
  <si>
    <t>Children's &amp;quot_Kobzar&amp;quot_ is not just a collection of the most famous poems of Taras Shevchenko, but an art publication with vivid illustrations. Marina Mikhailoshina's paintings will emphasize the words of the Great Kobzar and attract the attention of both small and large readers. Here is a Ukrainian Village with whitewashed huts, and a Cossack going on a long journey, and, of course, Kobzar, who plays on the Kobza and sings songs about the glorious past.</t>
  </si>
  <si>
    <t>Щербина, Маруся</t>
  </si>
  <si>
    <t>Пригоди веселої сімейки. Піратські історії</t>
  </si>
  <si>
    <t>Коли твоя мама вчителька української мови, тато — інженер за професією, але художник в душі, а молодші сестра з братом неймовірні розбишаки, відпустка на морі аж ніяк не може видатись нудною. Що й казати, коли уся Оліна сімейка випадково зустрічає на пляжі піратів? І неабияких, а справжнісіньких, які навіть корабель власний мають. Отак звичайний відпочинок перетворюється на захопливу пригоду у відкритому морі, адже хто із нас не хотів би вирушити на пошуки скарбів? Але що, коли ви не єдині пірати, які полюють за коштовностями, та й безлюдний острів не такий вже й безлюдний?</t>
  </si>
  <si>
    <t>Shcherbina, Marusya</t>
  </si>
  <si>
    <t>Adventures of a fun family. Pirate stories</t>
  </si>
  <si>
    <t>When your mother is a Ukrainian language teacher, your father is an engineer by profession, but an artist at heart, and your younger sister and brother are incredible robbers, a vacation at the sea can not seem boring. What can I say when Olina's whole family accidentally meets Pirates on the beach? And serious ones, but the most real ones, who even have their own ship. So an ordinary holiday turns into an exciting adventure on the high seas, because who among us would not want to go on a treasure hunt? But what if you're not the only Pirates who hunt for jewelry, and the desert island isn't all that uninhabited?</t>
  </si>
  <si>
    <t>http://sentrumbookstore.com/upload/iblock/16e/e756teekhod654sgbimhc10qjankeaxe/9789662792393.jpg</t>
  </si>
  <si>
    <t>978-966-279-239-3</t>
  </si>
  <si>
    <t>Koly tvoia mama vchytelʹka ukraїnsʹkoї movy, tato — іnzhener za proFesіieiu, ale khudozhnyk v dushі, a molodshі sestra z bratom neĭmovіrnі rozbyshaky, vіdpustka na morі azh nіiak ne mozhe vydatysʹ nudnoiu. Shcho ĭ kazaty, koly usia Olіna sіmeĭka vypadkovo zustrіchaie na pliazhі pіratіv? І neabyiakykh, a spravzhnіsіnʹkykh, iakі navіtʹ korabelʹ vlasnyĭ maiutʹ. Otak zvychaĭnyĭ vіdpochynok peretvoriuietʹsia na zakhoplyvu pryhodu u vіdkrytomu morі, adzhe khto іz nas ne khotіv by vyrushyty na poshuky skarbіv? Ale shcho, koly vy ne iedynі pіraty, iakі poliuiutʹ za koshtovnostiamy, ta ĭ bezliudnyĭ ostrіv ne takyĭ vzhe ĭ bezliudnyĭ?</t>
  </si>
  <si>
    <t>Shcherbyna, Marusia</t>
  </si>
  <si>
    <t>Pryhody veseloї sіmeĭky. Pіratsʹkі іstorії</t>
  </si>
  <si>
    <t>Юрай, Червенак</t>
  </si>
  <si>
    <t>Богатир. Книга 1: Сталеве жезло</t>
  </si>
  <si>
    <t>965 рік, молодий князь Святослав перебирає владу над Києвом і Новгородом. Але він бажає правити країною не з княжого престолу, а з сідла бойового коня. У жилах Святослава тече гаряча кров варязьких предків, він прагне об’єднати близькі й далекі племена під залізною рукою і перетворити своє князівство на найбільшу державу у цій частині світу. У першому своєму завойовницькому поході князь рушає на схід, до Булгарської держави над рікою Ітиль... Тим часом у селищі Карачарове, на землі племені муромців, живе молодик на ім’я Ілля, відштовхнутий власним родом, слабкий, хирлявий, напівкаліка. Коли одного дня селище спалили люті напасники, лише Ілля вижив і мусив подбати про мертвих. Саме тоді до селища навідуються троє таємничих жебраків. Вони зглянулися над молодим калікою і зняли з нього прокляття, яке спричинило хворобу. Відтак, наче наново народжений, Ілля в сідлі вірного Бурушка рушає в дорогу, прагнучи помсти, а його доля невдовзі перетинається з долею Святослава.</t>
  </si>
  <si>
    <t>Yurai, Chervenak</t>
  </si>
  <si>
    <t>The hero. Book 1: the steel rod</t>
  </si>
  <si>
    <t>965, the young prince Svyatoslav takes over power over Kiev and Novgorod. But he wants to rule the country not from the princely throne, but from the saddle of a war horse. Svyatoslav has the hot blood of his Varangian ancestors in his veins, and he seeks to unite near and far tribes under an iron hand and turn his Principality into the largest state in this part of the world. In his first campaign of conquest, the prince moves east to the Bulgarian state over the ITIL River... Meanwhile, in the village of Karacharovo, on the land of the Murom tribe, lives a young man named Ilya, repelled by his own family, weak, stunted, semi-Kalika. When one day the village was burned down by fierce attackers, only Elijah survived and had to take care of the dead. It is then that three mysterious beggars visit the village. They took pity on the young cripple and removed from him the curse that caused the disease. Therefore, as if reborn, Ilya in the saddle of the faithful Burushko sets off, seeking revenge, and his fate soon intersects with the fate of Svyatoslav.</t>
  </si>
  <si>
    <t>http://sentrumbookstore.com/upload/iblock/8f9/5zsb1pn5xshgvduhsrg8wi5zavw490x0/9786175481400.jpg</t>
  </si>
  <si>
    <t>978-617-548-140-0</t>
  </si>
  <si>
    <t>965 rіk, molodiĭ kniazʹ Sviatoslav perebiraє vladu nad Kiєvom і Novgorodom. Ale vіn bazhaє praviti kraїnoiu ne z kniazhogo prestolu, a z sіdla boĭovogo konia. U zhilakh Sviatoslava teche gariacha krov variazʹkikh predkіv, vіn pragne ob’єdnati blizʹkі ĭ dalekі plemena pіd zalіznoiu rukoiu і peretvoriti svoє kniazіvstvo na naĭbіlʹshu derzhavu u tsіĭ chastinі svіtu. U pershomu svoєmu zavoĭovnitsʹkomu pokhodі kniazʹ rushaє na skhіd, do Bulgarsʹkoї derzhavi nad rіkoiu Іtilʹ... Tim chasom u selishchі Karacharove, na zemlі plemenі muromtsіv, zhive molodik na іm’ia Іllia, vіdshtovkhnutiĭ vlasnim rodom, slabkiĭ, khirliaviĭ, napіvkalіka. Koli odnogo dnia selishche spalili liutі napasniki, lishe Іllia vizhiv і musiv podbati pro mertvikh. Same todі do selishcha navіduiutʹsia troє taєmnichikh zhebrakіv. Voni zglianulisia nad molodim kalіkoiu і zniali z nʹogo prokliattia, iake sprichinilo khvorobu. Vіdtak, nache nanovo narodzheniĭ, Іllia v sіdlі vіrnogo Burushka rushaє v dorogu, pragnuchi pomsti, a ĭogo dolia nevdovzі peretinaєtʹsia z doleiu Sviatoslava.</t>
  </si>
  <si>
    <t>IUraĭ, Chervenak</t>
  </si>
  <si>
    <t>Bogatir. Kniga 1: Staleve zhezlo</t>
  </si>
  <si>
    <t>Якобс Уна</t>
  </si>
  <si>
    <t>Годинник природи</t>
  </si>
  <si>
    <t>Сонце запропонує читачам помилуватися &amp;lt_br&amp;gt_життєдайними променями, якими воно зігріває Землю. А наша рідна планета продемонструє чарівний танок, завдяки якому існують не лише день і ніч,а й весна, літо, осінь і зима. Барвисті метелики покажуть, які перетворення відбуваються з ними протягом року. А квіти подарують малечі незабутній аромат і безліч найрізноманітнішого насіння.&amp;lt_br&amp;gt_Стривай! Здається, наш годинник уже почав відлік часу… Тож поспішай у дивовижний світ природи &amp;lt_br&amp;gt_з нами!</t>
  </si>
  <si>
    <t>Енциклопедiї</t>
  </si>
  <si>
    <t>Jacobs Una</t>
  </si>
  <si>
    <t>Nature clock</t>
  </si>
  <si>
    <t>The sun will offer readers to admire &amp;lt_br&amp;gt_the life-giving rays with which it warms the Earth. And our home planet will demonstrate a magic dance, thanks to which there are not only day and night,but also spring, summer, autumn and winter. Colorful butterflies show what transformations happen to them during the year. And the flowers will give kids an unforgettable aroma and a lot of variety of seeds.&amp;lt_br&amp;gt_Wait! I think our watch has already started counting down... So hurry to the wonderful world of nature &amp;lt_br&amp;gt_with us!</t>
  </si>
  <si>
    <t>http://sentrumbookstore.com/upload/iblock/d0d/9789669428769.jpg</t>
  </si>
  <si>
    <t>978-966-942-876-9</t>
  </si>
  <si>
    <t>Sontse zaproponuie chytacham pomyluvatysia &amp;lt_br&amp;gt_zhyttiedaĭnymy promeniamy, iakymy vono zіhrіvaie Zemliu. A nasha rіdna planeta prodemonstruie charіvnyĭ tanok, zavdiaky iakomu іsnuiutʹ ne lyshe denʹ і nіch,a ĭ vesna, lіto, osіnʹ і zyma. Barvystі metelyky pokazhutʹ, iakі peretvorennia vіdbuvaiutʹsia z nymy protiahom roku. A kvіty podaruiutʹ malechі nezabutnіĭ aromat і bezlіch naĭrіznomanіtnіshoho nasіnnia.&amp;lt_br&amp;gt_Stryvaĭ! Zdaietʹsia, nash hodynnyk uzhe pochav vіdlіk chasu… Tozh pospіshaĭ u dyvovyzhnyĭ svіt pryrody &amp;lt_br&amp;gt_z namy!</t>
  </si>
  <si>
    <t>IAkobs Una</t>
  </si>
  <si>
    <t>Hodynnyk pryrody</t>
  </si>
  <si>
    <t>Factor</t>
  </si>
  <si>
    <t>Faktor</t>
  </si>
  <si>
    <t>Дитяча ілюстрована енциклопедія. Тіло людини (Віват)</t>
  </si>
  <si>
    <t>Ця ілюстрована енциклопедія відкриє юним читачам найцікавіші таємниці людського тіла:&amp;lt_br&amp;gt_&amp;lt_br&amp;gt_Що таке ДНК і гени?&amp;lt_br&amp;gt_Навіщо людині їсти та пити?&amp;lt_br&amp;gt_Де зберігається память?&amp;lt_br&amp;gt_Що таке рефлекси?&amp;lt_br&amp;gt_Як ми отримуємо інформацію зовні? Та багато іншого.&amp;lt_br&amp;gt_&amp;lt_br&amp;gt_Наповнена важливими фактами, докладними схемами і приголомшливими фотографіями, ця книжка досліджує злагоджену роботу найцікавішого механізму, який лише існував у Всесвіті.</t>
  </si>
  <si>
    <t xml:space="preserve">Children's Illustrated Encyclopedia. Human body (Vivat) </t>
  </si>
  <si>
    <t>This illustrated encyclopedia will reveal to young readers the most interesting secrets of the human body:&amp;lt_br&amp;gt_&amp;lt_br&amp;gt_What are DNA and genes?&amp;lt_br&amp;gt_Why should a person eat and drink?&amp;lt_br&amp;gt_Where is the memory stored?&amp;lt_br&amp;gt_What are reflexes?&amp;lt_br&amp;gt_How do we get information from the outside? And much more.&amp;lt_br&amp;gt_&amp;lt_br&amp;gt_Filled with important facts, detailed diagrams, and stunning photographs, this book explores the smooth operation of the most interesting mechanism that has ever existed in the universe.</t>
  </si>
  <si>
    <t>http://sentrumbookstore.com/upload/iblock/7e5/95ebhyipopwbh7uhqqd330isx5suxhbu/9789669827029.jpg</t>
  </si>
  <si>
    <t>978-966-982-702-9</t>
  </si>
  <si>
    <t>TSia іliustrovana entsyklopedіia vіdkryie iunym chytacham naĭtsіkavіshі taiemnytsі liudsʹkoho tіla:&amp;lt_br&amp;gt_&amp;lt_br&amp;gt_Shcho take DNK і heny?&amp;lt_br&amp;gt_Navіshcho liudynі їsty ta pyty?&amp;lt_br&amp;gt_De zberіhaietʹsia pamiatʹ?&amp;lt_br&amp;gt_Shcho take reFleksy?&amp;lt_br&amp;gt_IAk my otrymuiemo іnFormatsіiu zovnі? Ta bahato іnshoho.&amp;lt_br&amp;gt_&amp;lt_br&amp;gt_Napovnena vazhlyvymy Faktamy, dokladnymy skhemamy і pryholomshlyvymy FotohraFіiamy, tsia knyzhka doslіdzhuie zlahodzhenu robotu naĭtsіkavіshoho mekhanіzmu, iakyĭ lyshe іsnuvav u Vsesvіtі.</t>
  </si>
  <si>
    <t xml:space="preserve">Dytiacha іliustrovana entsyklopedіia. Tіlo liudyny (Vіvat) </t>
  </si>
  <si>
    <t>Казки на колесах. Велика книга</t>
  </si>
  <si>
    <t>Ваш малюк любить казки про автівки, автобуси, літаки та все, що на колесах? Тоді ця книга саме для нього! Різноманітні, іноді кумедні та зворушливі герої казок дуже сподобаються вашій дитині. А пригоди, які з ними трапляються, зацікавлять і змусять задуматися про поведінку, ставлення до оточуючих, доброту й дружбу.</t>
  </si>
  <si>
    <t>Глорія</t>
  </si>
  <si>
    <t>Kazki on wheels. The book is great</t>
  </si>
  <si>
    <t>Does your little one love fairy tales about cars, buses, planes and everything on wheels? Then this book is just for him! Diverse, sometimes funny and touching characters of fairy tales will really appeal to your child. And the adventures that happen to them will interest and make you think about behavior, attitude to others, kindness and friendship.</t>
  </si>
  <si>
    <t>http://sentrumbookstore.com/upload/iblock/427/b5zlts9dqa99eji6g1i0aptda4ks8ah3/9786175369845.jpg</t>
  </si>
  <si>
    <t>978-617-536-984-5</t>
  </si>
  <si>
    <t>Vash maliuk liubitʹ kazki pro avtіvki, avtobusi, lіtaki ta vse, shcho na kolesakh? Todі tsia kniga same dlia nʹogo! Rіznomanіtnі, іnodі kumednі ta zvorushlivі geroї kazok duzhe spodobaiutʹsia vashіĭ ditinі. A prigodi, iakі z nimi trapliaiutʹsia, zatsіkavliatʹ і zmusiatʹ zadumatisia pro povedіnku, stavlennia do otochuiuchikh, dobrotu ĭ druzhbu.</t>
  </si>
  <si>
    <t>Kazki na kolesakh. Velika kniga</t>
  </si>
  <si>
    <t>Gloria</t>
  </si>
  <si>
    <t>Glorіia</t>
  </si>
  <si>
    <t>Чарівна гора. Таємне Королівство. Книжка 5</t>
  </si>
  <si>
    <t>У пятій книжці пригоди подружок Еллі, Жасмин і Саммер відбуваються на засніженій Чарівній горі. Їм доведеться знайти п’яту за ліком грімницю, сховану королевою Злючою серед рожевих заметів, і врятувати снігових домовиків, які можуть перетворитися на бурульки!</t>
  </si>
  <si>
    <t>Magic Mountain. The Secret Kingdom. Book 5</t>
  </si>
  <si>
    <t>In the fifth book, The Adventures of girlfriends Ellie, Jasmine and Summer take place on a snow-covered magical mountain. They will have to find the fifth Thunderbird hidden by Queen angry among the pink snowdrifts, and save the snow brownies that can turn into icicles!</t>
  </si>
  <si>
    <t>http://sentrumbookstore.com/upload/iblock/82d/uo1bik6ru7a9o24urwcxzvgzo89wrlf2/9786178280123.jpg</t>
  </si>
  <si>
    <t>978-617-8280-12-3</t>
  </si>
  <si>
    <t>U piatіĭ knizhtsі prigodi podruzhok Ellі, Zhasmin і Sammer vіdbuvaiutʹsia na zasnіzhenіĭ Charіvnіĭ gorі. Їm dovedetʹsia znaĭti p’iatu za lіkom grіmnitsiu, skhovanu korolevoiu Zliuchoiu sered rozhevikh zametіv, і vriatuvati snіgovikh domovikіv, iakі mozhutʹ peretvoritisia na burulʹki!</t>
  </si>
  <si>
    <t>Charіvna gora. Taєmne Korolіvstvo. Knizhka 5</t>
  </si>
  <si>
    <t>Studios, Santa_ Барба, Рік</t>
  </si>
  <si>
    <t>Артбук God of War: Перекази й легенди</t>
  </si>
  <si>
    <t>Світ гри God of War очима Атрея! Dark Horse Books та Santa Monica Studios презентують «God of War: Перекази й легенди». Це виготовлене з любов’ю видання є конче потрібним для кожного шанувальника гри God of War. Книжка у вигляді нотатника Атрея, яким він був у грі, доповнена ґрунтовною інформацією про світи скандинавської міфології та їхніх мешканців. Хроніка подорожі батька й сина до Йотунгейму та далі!Бестіарій та довідкові матеріали з мандрів Атрея та Кратоса! Пророцтва про легендарну Велику зиму та Раґнарок</t>
  </si>
  <si>
    <t>MAL'OPUS</t>
  </si>
  <si>
    <t>Studios, Santa_ Barba, Rick</t>
  </si>
  <si>
    <t>Artbook God Of War: Legends and Legends</t>
  </si>
  <si>
    <t>The world of God of War through the eyes of Atreus! Dark Horse Books and Santa Monica Studios present &amp;quot_God of War: Legends and Legends&amp;quot_. This lovingly crafted Edition is a must-have for every God of War fan. The book in the form of Atreus ' notebook, as he was in the game, is supplemented with detailed information about the worlds of Norse mythology and their inhabitants. Chronicle of a father and son's journey to Jotunheim and beyond!Bestiary and reference materials from the wanderings of Atreus and Kratos! Prophecies of the legendary great winter and Ragnarok</t>
  </si>
  <si>
    <t>http://sentrumbookstore.com/upload/iblock/a2d/oq95hiewaaj34w0nx5k6acck0s4xkv7a/9786177756605.jpg</t>
  </si>
  <si>
    <t>978-617-7756-45-2</t>
  </si>
  <si>
    <t>Svіt hry God of War ochyma Atreia! Dark Horse Books ta Santa Monica Studios prezentuiutʹ «God of War: Perekazy ĭ lehendy». TSe vyhotovlene z liubov’iu vydannia ie konche potrіbnym dlia kozhnoho shanuvalʹnyka hry God of War. Knyzhka u vyhliadі notatnyka Atreia, iakym vіn buv u hrі, dopovnena gruntovnoiu іnFormatsіieiu pro svіty skandynavsʹkoї mіFolohії ta їkhnіkh meshkantsіv. Khronіka podorozhі batʹka ĭ syna do Ĭotunheĭmu ta dalі!Bestіarіĭ ta dovіdkovі materіaly z mandrіv Atreia ta Kratosa! Prorotstva pro lehendarnu Velyku zymu ta Ragnarok</t>
  </si>
  <si>
    <t>Studios, Santa_ Barba, Rіk</t>
  </si>
  <si>
    <t>Artbuk God of War: Perekazy ĭ lehendy</t>
  </si>
  <si>
    <t>Мара народилася у світі, де кров визначає долю. Аристократи зі срібною кров’ю наділені надприродними здібностями, а простолюд із багряною — приречений їм служити. Здавалося, так триватиме вічно, доки не з’являються новокровки — люди з багряною кров’ю і хистом, що затьмарює срібних. Мара намагається зібрати власну армію, щоб порятувати своїх побратимів та здолати предковічну тиранію, і стає символом визвольної боротьби. Але вона розуміє, що за революцію доведеться платити страшною ціною.&amp;lt_br&amp;gt_ Ким дівчина здатна пожертвувати заради досягнення своєї мети? І на що готовий новий король, щоб повернути Мару?</t>
  </si>
  <si>
    <t>Mara was born in a world where blood determines fate. Aristocrats with silver blood are endowed with supernatural abilities, and a commoner with scarlet blood is doomed to serve them. It seemed that this would continue forever, until the new blood appeared — people with crimson blood and a talent that eclipsed the silver ones. Mara tries to gather her own army to save her fellow soldiers and overcome the hereditary tyranny, and becomes a symbol of the liberation struggle. But she understands that the revolution will have to pay a terrible price.&amp;lt_br&amp;gt_ Who can a girl sacrifice to achieve her goal? And what is the new king willing to do to get Mara back?</t>
  </si>
  <si>
    <t>Mara narodilasia u svіtі, de krov viznachaє doliu. Aristokrati zі srіbnoiu krov’iu nadіlenі nadprirodnimi zdіbnostiami, a prostoliud іz bagrianoiu — prirecheniĭ їm sluzhiti. Zdavalosia, tak trivatime vіchno, doki ne z’iavliaiutʹsia novokrovki — liudi z bagrianoiu krov’iu і khistom, shcho zatʹmariuє srіbnikh. Mara namagaєtʹsia zіbrati vlasnu armіiu, shchob poriatuvati svoїkh pobratimіv ta zdolati predkovіchnu tiranіiu, і staє simvolom vizvolʹnoї borotʹbi. Ale vona rozumіє, shcho za revoliutsіiu dovedetʹsia platiti strashnoiu tsіnoiu.&amp;lt_br&amp;gt_ Kim dіvchina zdatna pozhertvuvati zaradi dosiagnennia svoєї meti? І na shcho gotoviĭ noviĭ korolʹ, shchob povernuti Maru?</t>
  </si>
  <si>
    <t>Белл, Дженніфер</t>
  </si>
  <si>
    <t>Легендаріум</t>
  </si>
  <si>
    <t>Зустрічайте «Легендаріум» — продовження пригодницької повісті «Дивовтеча» Дженніфер Белл.Артур, Реня та Сесілія знову потрапляють у далеке майбутнє й опиняються в гущі карколомних випробувань РПГ — реальної пригодницької гри. Щоб повернутися додому, друзям доведеться взяти участь у турнірі Айронтайда, де оживають легенди усього Видимого Всесвіту, а будь-яке хибне рішення чи непродуманий крок — загроза життю. Чи не забракне їм сміливості, щоб впоратися з усіма надскладними завданнями, допоки спливуть відведені години? Чи мають шанс звичайні підлітки, загублені в часі, вибороти перемогу в неймовірно досвідчених суперників? І чи вдасться їм розгадати, хто такий той лиходій Дедлок — небезпечний усьому світові?Отож хутчіше розгортайте цю захопливу книжку — на вас чекає багато загадок, викликів і ЛЕГЕНДАРНИХ пригод!</t>
  </si>
  <si>
    <t>Bell, Jennifer</t>
  </si>
  <si>
    <t>Legendarium</t>
  </si>
  <si>
    <t>Meet &amp;quot_legendarium&amp;quot_ - the continuation of the adventure story&amp;quot_ Divovitecha &amp;quot_ by Jennifer Bell.Arthur, Renya and Cecilia once again find themselves in the thick of the dizzying challenges of an RPG — a real adventure game. To return home, friends will have to take part in the Irontide tournament, where the Legends of the entire visible universe come to life, and any wrong decision or ill-considered step is a threat to life. Will they have the courage to complete all the super-complex tasks before the allotted hours expire? Do ordinary teenagers, lost in time, have a chance to win against incredibly experienced opponents? And will they be able to unravel who this villain deadlock is — dangerous to the whole world?So quickly unfold this fascinating book — you will find many riddles, challenges and legendary adventures!</t>
  </si>
  <si>
    <t>http://sentrumbookstore.com/upload/iblock/4fe/cyh9su47nza0tcyucvsvch8s0a778m76/9789664480953.jpg</t>
  </si>
  <si>
    <t>978-966-448-095-3</t>
  </si>
  <si>
    <t>Zustrіchaĭte «Lehendarіum» — prodovzhennia pryhodnytsʹkoї povіstі «Dyvovtecha» DzhennіFer Bell.Artur, Renia ta Sesіlіia znovu potrapliaiutʹ u daleke maĭbutnie ĭ opyniaiutʹsia v hushchі karkolomnykh vyprobuvanʹ RPH — realʹnoї pryhodnytsʹkoї hry. Shchob povernutysia dodomu, druziam dovedetʹsia vziaty uchastʹ u turnіrі Aĭrontaĭda, de ozhyvaiutʹ lehendy usʹoho Vydymoho Vsesvіtu, a budʹ-iake khybne rіshennia chy neprodumanyĭ krok — zahroza zhyttiu. Chy ne zabrakne їm smіlyvostі, shchob vporatysia z usіma nadskladnymy zavdanniamy, dopoky splyvutʹ vіdvedenі hodyny? Chy maiutʹ shans zvychaĭnі pіdlіtky, zahublenі v chasі, vyboroty peremohu v neĭmovіrno dosvіdchenykh supernykіv? І chy vdastʹsia їm rozhadaty, khto takyĭ toĭ lykhodіĭ Dedlok — nebezpechnyĭ usʹomu svіtovі?Otozh khutchіshe rozhortaĭte tsiu zakhoplyvu knyzhku — na vas chekaie bahato zahadok, vyklykіv і LEHENDARNYKh pryhod!</t>
  </si>
  <si>
    <t>Bell, DzhennіFer</t>
  </si>
  <si>
    <t>Lehendarіum</t>
  </si>
  <si>
    <t>It may seem that James Bowen's new novel &amp;quot_The world through the eyes of Bob The Cat&amp;quot_ is a trivial story about a red — haired street cat and a former drug addict. However, in all the funny and sad episodes, the reader sees a person who, even despite the tragic combination of circumstances, strives to become better. The author tells about how he was a teenager, how he &amp;quot_got hooked&amp;quot_ on Potions, how he wandered in London for ten years, and how a red street cat helped him overcome an addiction and find faith in himself and people.</t>
  </si>
  <si>
    <t>Ганері, Аніта</t>
  </si>
  <si>
    <t>Моє тіло змінюється: путівник по дорослішанню для дівчат</t>
  </si>
  <si>
    <t>«Путівник по дорослішанню» від Аніти Ганері розвіє багато твоїх страхів та надасть тобі упевненості на складному шляху перетворення з дівчинки на жінку. Ти з'ясуєш, що відбувається з твоїм тілом, як зовні, так і зсередини: чому збільшуються груди та з’являється волосся на тілі, що таке менструація і чому твій настрій вмить змінюється від «я всіх вас люблю» до «не хочу нікого бачити»? Дізнавайся більше про саму себе — і сміливо розпочинай новий цікавий етап свого життя!</t>
  </si>
  <si>
    <t>Моє тіло</t>
  </si>
  <si>
    <t>Ganeri, Anita</t>
  </si>
  <si>
    <t>My body is changing: a guide to growing up for girls</t>
  </si>
  <si>
    <t>&amp;quot_Guide to growing up&amp;quot_ by Anita Ganeri will dispel many of your fears and give you confidence on the difficult path of transformation from a girl to a woman. You will find out what happens to your body, both externally and internally: why do your breasts increase and body hair appears, what is menstruation and why your mood instantly changes from &amp;quot_I love you all&amp;quot_ to &amp;quot_I don't want to see anyone&amp;quot_? Learn more about yourself — and feel free to start a new interesting stage of your life!</t>
  </si>
  <si>
    <t>http://sentrumbookstore.com/upload/iblock/31e/jtcnovxexaln27wvhtldtoippcq4d2s0/9786170979414.jpg</t>
  </si>
  <si>
    <t>978-617-09-7941-4</t>
  </si>
  <si>
    <t>«Putіvnyk po doroslіshanniu» vіd Anіty Hanerі rozvіie bahato tvoїkh strakhіv ta nadastʹ tobі upevnenostі na skladnomu shliakhu peretvorennia z dіvchynky na zhіnku. Ty z'iasuiesh, shcho vіdbuvaietʹsia z tvoїm tіlom, iak zovnі, tak і zseredyny: chomu zbіlʹshuiutʹsia hrudy ta z’iavliaietʹsia volossia na tіlі, shcho take menstruatsіia і chomu tvіĭ nastrіĭ vmytʹ zmіniuietʹsia vіd «ia vsіkh vas liubliu» do «ne khochu nіkoho bachyty»? Dіznavaĭsia bіlʹshe pro samu sebe — і smіlyvo rozpochynaĭ novyĭ tsіkavyĭ etap svoho zhyttia!</t>
  </si>
  <si>
    <t>Hanerі, Anіta</t>
  </si>
  <si>
    <t>Moie tіlo zmіniuietʹsia: putіvnyk po doroslіshanniu dlia dіvchat</t>
  </si>
  <si>
    <t>The second book of the world-famous series &amp;quot_pack&amp;quot_. Lucky and Bella with their pack of leash dogs find a safe place where there is clear water and prey. The lucky man feels that they are not in any danger, and he decides to leave them in order to become a recluse again. A quiet life doesn't last long. A cruel Wild Pack with a half-wolf leader intends to seize this territory and the leashes are forced to seek shelter again. However, Bella has a plan maturing... at her request, the lucky man sticks to the Wild Pack to find out how to defend the territory with a leash. Very soon, The Lucky Man will realize that his role in this adventure threatens the lives of both packs. The series &amp;quot_pack&amp;quot_ was created by British writers under the general pseudonym Erin Hunter. The series has been published in the UK since 2012 and still exists today.</t>
  </si>
  <si>
    <t>The third book of the world-famous series &amp;quot_pack&amp;quot_.A mixed pack of leash dogs and wild dogs is threatened by a poisonous black cloud... Or maybe it's a huge Sky dog warning of danger? Fleeing from the wrath of the Great Harkun, dogs find the perfect place to live: with a cozy cave, a large meadow and a clear, calm river. However, they will have to leave here as well... Who will make them go in search of a new camp: a huge scary shaggy man or a pack of lutops led by razor?</t>
  </si>
  <si>
    <t>The fourth book of the world-famous series &amp;quot_pack&amp;quot_. For a mixed pack of wild and leash dogs, it became clear that now their survival depends on how they put up with each other and learn to act in concert. Of course, conflicts cannot be avoided, because every dog is special. Despite everything, they need to hunt together every day and look for shelter where everything is already teeming with danger. It's not a good time to run into someone else's pack, but Може maybe this is a chance to get support? Or is it another dangerous test that not everyone will survive? Why you should read: a series of fantasy adventure novels read by teenagers and their parents. Discover another exciting fantasy series about animals &amp;quot_pack&amp;quot_ by Erin Hunter — author of the world bestseller &amp;quot_warrior cats&amp;quot_. It's time for dogs to dominate the wild. Author: The Series &amp;quot_pack&amp;quot_ was created by British writers under the general pseudonym Erin Hunter. The series has been published in the UK since 2012 and still exists today.</t>
  </si>
  <si>
    <t>Хатній котик Рудько постає перед вибором між затишною неволею та захопливими лісовими пригодами. &amp;lt_h3&amp;gt_Тематика книжки&amp;lt_/h3&amp;gt_ Дитяча література &amp;lt_h3&amp;gt_Короткий опис книжки «Коти-вояки. На волю! (книга 1). Цикл 'Пророцтва починаються'(м'яка обкладинка)»&amp;lt_/h3&amp;gt_ Пригодницька розповідь про домашнє кошеня, яке прагне залишити дім і приєднатись до дикого племені котів. Йому належить подолати безліч перешкод, щоб нарешті стати повноправним лісовим котом-воїном.За фантастичним сюжетом прихована історія зростання головного героя та його реалізації в житті. &amp;lt_h3&amp;gt_Хто обов’язково має прочитати книгу «Коти-вояки. На волю! (книга 1)»?&amp;lt_/h3&amp;gt_ З твором неодмінно мають познайомитись читачі, яким до вподоби класичні пригодницькі сюжети з продовженням, епічні битви, трагічні смерті і вишукані монологи, і, звісно, котів. &amp;lt_h3&amp;gt_Чому варто купити книгу «Коти-вояки. На волю! (книга 1)?&amp;lt_/h3&amp;gt_ Про винятковість твору свідчать перші позиції «Котів-вояків» у світових книжкових рейтингах та 30 мільйонів фанів в усьому світі. Україномовне видання унікальне тим, що назви кланів запозичені зі скаутської організації «Пласт». &amp;lt_h3&amp;gt_Про авторку Ерін Гантер&amp;lt_/h3&amp;gt_ Ерін Гантер – спільний псевдонім чотирьох британських письменниць: Кейт Кері, Вікторії Голмс, Черіт Болдрі, Тай Сазерленд. Юні та дорослі читачі усього світу високо оцінили їхні пригодницькі серії, найпопулярніша з яких – «Коти-вояки», бестселер «New York Times». &amp;lt_h3&amp;gt_Відгуки про книгу «Коти-вояки. На волю! (книга 1).»&amp;lt_/h3&amp;gt_ &amp;gt_«Ерін Гантер написала найкращий з прочитаних мною романів після “Гаррі Поттера”!» — &amp;lt_em&amp;gt_«Brightly», онлайн-ресурс, присвячений дитячій літературі.&amp;lt_/em&amp;gt_&amp;lt_/blockquote&amp;gt_ &amp;gt_«Ви обливаєтесь потом у напружених місцях і плачете над сумними подіями. Ви захочете перечитати всю серію знову і знову.» — &amp;lt_em&amp;gt_«Atlanta Journal-Constitution», найбільша щоденна газета штату Атланта.&amp;lt_/em&amp;gt_&amp;lt_/blockquote&amp;gt_ &amp;lt_h3&amp;gt_Найкращі цитати книжки&amp;lt_/h3&amp;gt_ Про волю &amp;gt_«Та нізащо! Я й придумати не можу нічого гіршого, аніж бути чиєюсь кицюнею! Вони ж просто іграшки для Двоногів! Їсти щось, що навіть на їжу не схоже, ходити до вітру у коробку з піском, навіть назовні визирати лише тоді, коли дозволяють Двоноги? Це не життя!».&amp;lt_/blockquote&amp;gt_ Про вибір &amp;gt_«Ти маєш або жити з нами й поважати наші правила, або піти до своїх Двоногів і ніколи сюди не повертатися. Неможливо жити однією лапою у двох світах». &amp;lt_/blockquote&amp;gt_</t>
  </si>
  <si>
    <t>Pet cat Rudko is faced with a choice between cozy captivity and exciting forest adventures. &amp;lt_h3&amp;gt_Subject of the book&amp;lt_/h3&amp;gt_ Children's literature &amp;lt_h3&amp;gt_Brief description of the book &amp;quot_Cats-Warriors. Free! (Book 1). Cycle 'prophecies begin'(paperback)&amp;quot_&amp;lt_/h3&amp;gt_ An adventure story about a pet kitten who wants to leave home and join a wild cat tribe. He will have to overcome many obstacles to finally become a full-fledged forest cat warrior.Behind the fantastic plot is hidden the story of the main character's growth and realization in life. &amp;lt_h3&amp;gt_Who should definitely read the book &amp;quot_Cats-Warriors. Free! (Book 1)&amp;quot_?&amp;lt_/h3&amp;gt_ Readers who like classic adventure stories with a sequel, epic battles, tragic deaths and exquisite monologues, and, of course, cats, should definitely get acquainted with the work. &amp;lt_h3&amp;gt_Why you should buy the book &amp;quot_Cats-Warriors. Free! (Book 1)?&amp;lt_/h3&amp;gt_ The exclusivity of the work is evidenced by the first positions of &amp;quot_warrior cats&amp;quot_ in World Book ratings and 30 million fans around the world. The Ukrainian-language publication is unique in that the names of the clans are borrowed from the Scout organization &amp;quot_Plast&amp;quot_. &amp;lt_h3&amp;gt_About Author Erin Hunter&amp;lt_/h3&amp;gt_ Erin Hunter is the pseudonym of four British writers: Kate Carey, Victoria Holmes, Cherith Baldry, and Ty Sutherland. Young and adult readers around the world highly appreciated their adventure series, the most popular of which is &amp;quot_warrior cats&amp;quot_, a New York Times bestseller. &amp;lt_h3&amp;gt_Reviews of the book &amp;quot_Cats-Warriors. Free! (Book 1).»&amp;lt_/h3&amp;gt_ &amp;gt_ &amp;quot_Erin Hunter wrote the best novel I've read since Harry Potter!» — &amp;lt_em&amp;gt_&amp;quot_Brightly&amp;quot_, an online resource dedicated to children's literature.&amp;lt_/em&amp;gt_&amp;lt_/blockquote&amp;gt_ &amp;gt_&amp;quot_You sweat in stressful places and cry about sad events. You'll want to reread the entire series over and over again.» — &amp;lt_em&amp;gt_The Atlanta Journal-Constitution is the largest daily newspaper in the state of Atlanta.&amp;lt_/em&amp;gt_&amp;lt_/blockquote&amp;gt_ &amp;lt_h3&amp;gt_Best book quotes&amp;lt_/h3&amp;gt_ About the will &amp;gt_ &amp;quot_ Yes, for nothing! I can't think of anything worse than being someone's Kitty! They're just toys for bipeds! Eat something that doesn't even look like food, walk into the wind in a box of sand, even look out only when the bipeds allow it? This is not life!».&amp;lt_/blockquote&amp;gt_ About the choice &amp;gt_ &amp;quot_ you must either live with us and respect our rules, or go to your bipeds and never return here. It is impossible to live with one paw in two worlds.&amp;quot_ &amp;lt_/blockquote&amp;gt_</t>
  </si>
  <si>
    <t>Khatnіĭ kotyk Rudʹko postaie pered vyborom mіzh zatyshnoiu nevoleiu ta zakhoplyvymy lіsovymy pryhodamy. &amp;lt_h3&amp;gt_Tematyka knyzhky&amp;lt_/h3&amp;gt_ Dytiacha lіteratura &amp;lt_h3&amp;gt_Korotkyĭ opys knyzhky «Koty-voiaky. Na voliu! (knyha 1). TSykl 'Prorotstva pochynaiutʹsia'(m'iaka obkladynka)»&amp;lt_/h3&amp;gt_ Pryhodnytsʹka rozpovіdʹ pro domashnie koshenia, iake prahne zalyshyty dіm і pryiednatysʹ do dykoho plemenі kotіv. Ĭomu nalezhytʹ podolaty bezlіch pereshkod, shchob nareshtі staty povnopravnym lіsovym kotom-voїnom.Za Fantastychnym siuzhetom prykhovana іstorіia zrostannia holovnoho heroia ta ĭoho realіzatsії v zhyttі. &amp;lt_h3&amp;gt_Khto obov’iazkovo maie prochytaty knyhu «Koty-voiaky. Na voliu! (knyha 1)»?&amp;lt_/h3&amp;gt_ Z tvorom neodmіnno maiutʹ poznaĭomytysʹ chytachі, iakym do vpodoby klasychnі pryhodnytsʹkі siuzhety z prodovzhenniam, epіchnі bytvy, trahіchnі smertі і vyshukanі monolohy, і, zvіsno, kotіv. &amp;lt_h3&amp;gt_Chomu varto kupyty knyhu «Koty-voiaky. Na voliu! (knyha 1)?&amp;lt_/h3&amp;gt_ Pro vyniatkovіstʹ tvoru svіdchatʹ pershі pozytsії «Kotіv-voiakіv» u svіtovykh knyzhkovykh reĭtynhakh ta 30 mіlʹĭonіv Fanіv v usʹomu svіtі. Ukraїnomovne vydannia unіkalʹne tym, shcho nazvy klanіv zapozychenі zі skautsʹkoї orhanіzatsії «Plast». &amp;lt_h3&amp;gt_Pro avtorku Erіn Hanter&amp;lt_/h3&amp;gt_ Erіn Hanter – spіlʹnyĭ psevdonіm chotyrʹokh brytansʹkykh pysʹmennytsʹ: Keĭt Kerі, Vіktorії Holms, Cherіt Boldrі, Taĭ Sazerlend. IUnі ta doroslі chytachі usʹoho svіtu vysoko otsіnyly їkhnі pryhodnytsʹkі serії, naĭpopuliarnіsha z iakykh – «Koty-voiaky», bestseler «New York Times». &amp;lt_h3&amp;gt_Vіdhuky pro knyhu «Koty-voiaky. Na voliu! (knyha 1).»&amp;lt_/h3&amp;gt_ &amp;gt_«Erіn Hanter napysala naĭkrashchyĭ z prochytanykh mnoiu romanіv pіslia “Harrі Pottera”!» — &amp;lt_em&amp;gt_«Brightly», onlaĭn-resurs, prysviachenyĭ dytiachіĭ lіteraturі.&amp;lt_/em&amp;gt_&amp;lt_/blockquote&amp;gt_ &amp;gt_«Vy oblyvaietesʹ potom u napruzhenykh mіstsiakh і plachete nad sumnymy podіiamy. Vy zakhochete perechytaty vsiu serіiu znovu і znovu.» — &amp;lt_em&amp;gt_«Atlanta Journal-Constitution», naĭbіlʹsha shchodenna hazeta shtatu Atlanta.&amp;lt_/em&amp;gt_&amp;lt_/blockquote&amp;gt_ &amp;lt_h3&amp;gt_Naĭkrashchі tsytaty knyzhky&amp;lt_/h3&amp;gt_ Pro voliu &amp;gt_«Ta nіzashcho! IA ĭ prydumaty ne mozhu nіchoho hіrshoho, anіzh buty chyieiusʹ kytsiuneiu! Vony zh prosto іhrashky dlia Dvonohіv! Ïsty shchosʹ, shcho navіtʹ na їzhu ne skhozhe, khodyty do vіtru u korobku z pіskom, navіtʹ nazovnі vyzyraty lyshe todі, koly dozvoliaiutʹ Dvonohy? TSe ne zhyttia!».&amp;lt_/blockquote&amp;gt_ Pro vybіr &amp;gt_«Ty maiesh abo zhyty z namy ĭ povazhaty nashі pravyla, abo pіty do svoїkh Dvonohіv і nіkoly siudy ne povertatysia. Nemozhlyvo zhyty odnіieiu lapoiu u dvokh svіtakh». &amp;lt_/blockquote&amp;gt_</t>
  </si>
  <si>
    <t>Erin Hunter's world bestseller is now in manga! Finally, Sirosmug and Millie reached the former Thunderclan camp. But the two — legged soils completely desecrated the forest-only logs and mud remained! Therefore, the soldier fears that his classmates are no longer there... But the path that the Thunder clan warriors took many months ago is outlined, despite the danger that lies in wait at every turn. Will Sirosmug and Millie get lost on this super-heavy road? Will they be able to get to Solntsespad? Why you should read: a series of fantasy adventure novels read by teenagers and their parents. The books in the series have connoisseurs in England, USA, Germany, France, Spain, Italy, Poland, Czech Republic, Russia, Japan, China — - more than 30,000,000 readers and fans all over the world! Author: the series &amp;quot_warrior cats&amp;quot_ was created by British writers Kate Carey, Cherith Baldry, Ty Sutherland in collaboration with editor Victoria Holmes under the common pseudonym Erin Hunter.</t>
  </si>
  <si>
    <t>Special edition of the world bestseller series &amp;quot_warrior cats&amp;quot_. Tensions between the forest cat clans are growing. Thunder Warriors must prove their strength to save territory and loot from the encroachments of hungry neighbors. In these difficult times, the clan gives birth to a cat Sinyutka. Zoreklan predicts her a great future: she will become as strong as fire and guide the Thunder Cats through the darkest times. But before the prophecy is fulfilled, Sinyutka must go through her own path of trials, full of painful losses, doubts and difficult decisions. And even when the greatness of the mighty Blue Star Guide finally shines, the dark secrets of the past will not leave her alone until the last day. Continuation of the adventure series about the already familiar readers of warrior cats. The books in the series have connoisseurs in England, USA, Germany, France, Spain, Italy, Poland, Czech Republic, Japan, China — - more than 30,000,000 readers and fans all over the world! The series &amp;quot_warrior cats&amp;quot_ was created by British writers Kate Carey, Cherith Baldry, Ty Sutherland in collaboration with editor Victoria Holmes under the common pseudonym Erin Hunter. The series has been published in the UK since 2003 and still exists today. It was included in the New York Times world bestseller list and became popular in many countries around the world.</t>
  </si>
  <si>
    <t>The first book of the third cycle &amp;quot_the power of three&amp;quot_ in the world bestseller series &amp;quot_warrior cats&amp;quot_. The heroes of the new series &amp;quot_The Power of three&amp;quot_ were the grandchildren of Ognezor. Three descendants of the legendary leader of the Thunder clan were born in difficult times. Forest cats that have settled near the lake after a long journey die of hunger and disease. Had Zoreklan made a mistake in bringing them here? The descendants of Ognezor received extraordinary power from the star ancestors. But until they realize what kind of gift they are holding in their paws. They have to choose their own life path, make mistakes, look for themselves again and hope that at least the slightest transparency will appear in the dark and uncertain future of the clans... Until one of them realizes that his strength is hidden in weakness, that the darkness around him is actually a gift of Providence. The series &amp;quot_warrior cats&amp;quot_ was created by British writers Kate Carey, Cherith Baldry, Ty Sutherland in collaboration with editor Victoria Holmes under the common pseudonym Erin Hunter. The series has been published in the UK since 2003 and still exists today. It was included in the New York Times world bestseller list and became popular in many countries around the world.</t>
  </si>
  <si>
    <t>The third book of the third cycle &amp;quot_the power of three&amp;quot_ in the world bestseller series &amp;quot_warrior cats&amp;quot_.A secret prophecy guides the paws of Ognezor's three grandchildren on the paths of life. But only one of them knows about this gift. Soikolap believes that the answer to the prophecy on which their future depends is hidden in the distant past — it is protected by ancient cats who once walked through these forests, and now wander in his dreams. Some unknown force calls him on a long journey to the mountains, where the Ilya Swift Water Tribe suffers from strangers. Perhaps there, together with his brother and sister, he will finally get answers to his questions…</t>
  </si>
  <si>
    <t>The fourth book of the third cycle &amp;quot_the power of three&amp;quot_ in the world bestseller series&amp;quot_warrior cats&amp;quot_. All three of the chosen ones learned about the prophecy. However, this knowledge becomes a burden for them. The power they have received is so powerful that it is difficult to control it. In addition, there is growing tension between the clans. Wind Warriors are increasingly hunting in Thunder territory, neglecting the warrior's right hand. This is no longer just a violation of borders, it is a challenge. Darkness threatens to engulf the Four Clans, destroying everything they believed in. Why didn't Zoreklan help them? Will the world of Forest Cats change forever from now on? The series &amp;quot_warrior cats&amp;quot_ was created by British writers Kate Carey, Cherith Baldry, Ty Sutherland in collaboration with editor Victoria Holmes under the common pseudonym Erin Hunter. The series has been published in the UK since 2003 and still exists today. It was included in the New York Times world bestseller list and became popular in many countries around the world.</t>
  </si>
  <si>
    <t>Коти-вояки. Сила трьох. Книга 6. Сходить сонце</t>
  </si>
  <si>
    <t>СВІТОВИЙ БЕСТСЕЛЕРШоста книга третього циклу «Сила трьох» серії світового бестселера «Коти-вояки».Загадкова смерть Золошуба переполохала весь Громовий Клан. Щоб з’ясувати, чиїх це лап справа, вояки вирушають до Сонцеспаду. Вперто долаючи численні небезпеки на своєму шляху, вони й не здогадуються, що всі відповіді приховані у їхньому Клані. Троє обраних вже за мишачий хвіст від того, щоб дізнатися правду. Та у вихорі таємниць, які ось-ось вихопляться назовні, вони ризикують втратити геть усе: віру в пророцтво Зореклану, вояцький правильник, ба навіть життя…Переклад з англійської — Катерина Дудка, Остап Українець. Оформлення — Олег Панченко. При перекладі тексту українською для опису загального устрою котячих кланів та громадянства їхніх членів була використана термінологія Національної скаутської організації України «Пласт».</t>
  </si>
  <si>
    <t>Сила трьох</t>
  </si>
  <si>
    <t>Cats are warriors. The power of three. Book 6. the sun rises</t>
  </si>
  <si>
    <t>World bestseller The Best-Selling Book of the third cycle &amp;quot_the power of three&amp;quot_ of the world bestseller series &amp;quot_warrior cats&amp;quot_.The mysterious death of Zoloshub stirred up the entire Thunder Clan. To find out whose paw it is, the Warriors go to the Sunspad. Stubbornly overcoming numerous dangers on their way, they do not even realize that all the answers are hidden in their clan. The three chosen ones are already behind the mouse's tail to find out the truth. But in the whirlwind of secrets that are about to burst out, they risk losing absolutely everything: faith in the prophecy of Zoreklan, the soldier's right hand, even life Переклад translated from English — Ekaterina Dudka, Ostap Ukrainets. Registration-Oleg Panchenko. When translating the text into Ukrainian, the terminology of the National Scout organization of Ukraine &amp;quot_Plast&amp;quot_was used to describe the general structure of cat clans and the citizenship of their members.</t>
  </si>
  <si>
    <t>http://sentrumbookstore.com/upload/iblock/502/t5y9a1jk27h3fv8yk3o0fygixiy85e6u/9786178229207.jpg</t>
  </si>
  <si>
    <t>978-617-8229-20-7</t>
  </si>
  <si>
    <t>SVІTOVYĬ BESTSELERShosta knyha tretʹoho tsyklu «Syla trʹokh» serії svіtovoho bestselera «Koty-voiaky».Zahadkova smertʹ Zoloshuba perepolokhala vesʹ Hromovyĭ Klan. Shchob z’iasuvaty, chyїkh tse lap sprava, voiaky vyrushaiutʹ do Sontsespadu. Vperto dolaiuchy chyslennі nebezpeky na svoiemu shliakhu, vony ĭ ne zdohaduiutʹsia, shcho vsі vіdpovіdі prykhovanі u їkhnʹomu Klanі. Troie obranykh vzhe za myshachyĭ khvіst vіd toho, shchob dіznatysia pravdu. Ta u vykhorі taiemnytsʹ, iakі osʹ-osʹ vykhopliatʹsia nazovnі, vony ryzykuiutʹ vtratyty hetʹ use: vіru v prorotstvo Zoreklanu, voiatsʹkyĭ pravylʹnyk, ba navіtʹ zhyttia…Pereklad z anhlіĭsʹkoї — Kateryna Dudka, Ostap Ukraїnetsʹ. OFormlennia — Oleh Panchenko. Pry perekladі tekstu ukraїnsʹkoiu dlia opysu zahalʹnoho ustroiu kotiachykh klanіv ta hromadianstva їkhnіkh chlenіv bula vykorystana termіnolohіia Natsіonalʹnoї skautsʹkoї orhanіzatsії Ukraїny «Plast».</t>
  </si>
  <si>
    <t>Koty-voiaky. Syla trʹokh. Knyha 6. Skhodytʹ sontse</t>
  </si>
  <si>
    <t>96+96+96+96</t>
  </si>
  <si>
    <t>Гантер, Ерін_ Джоллі, Ден_ Баррі, Джеймс</t>
  </si>
  <si>
    <t>Коти-вояки. Пригоди Сіросмуга + Кривавий шлях (комплект із 4 манґ + подарунок)</t>
  </si>
  <si>
    <t>До спеціального подарункового комплекту «Коти-Вояки» входить: «Пригоди Сіросмуга. Зниклий вояк» «Пригоди Сіросмуга. Прихисток вояка» «Пригоди Сіросмуга. Повернення вояка» Стильний подарунковий бокс. Сюрприз — ексклюзивні котоналіпки. Приєднуйтесь до неймовірних пригод кота із вогняним хутром і гарячим серцем! «Коти-вояки» — це неймовірні пригоди чотирьох кланів диких котів, боротьба за виживання, здобич і території.</t>
  </si>
  <si>
    <t>Hunter, Erin_ Jolly, Dan_ Barry, James</t>
  </si>
  <si>
    <t xml:space="preserve">Cats are warriors. Adventures of Sirosmuga + blood way (set of 4 manga + gift) </t>
  </si>
  <si>
    <t>The Special Gift Set &amp;quot_ warrior cats &amp;quot_includes:&amp;quot_ The Adventures of Sirosmug. The missing soldier &amp;quot_&amp;quot_ The Adventures of Sirosmug. Shelter of the Warrior &amp;quot_&amp;quot_ The Adventures of Sirosmug. Return of the warrior&amp;quot_ stylish gift box. Surprise-exclusive cotonalipki. Join The Incredible Adventures of a cat with fire fur and a warm heart! &amp;quot_Warrior cats&amp;quot_ is an incredible adventure of four clans of wild cats, fighting for survival, prey and territories.</t>
  </si>
  <si>
    <t>http://sentrumbookstore.com/upload/iblock/962/8516j2id876o3tehtm3uf8lxlwdaczti/9786178229115.jpg</t>
  </si>
  <si>
    <t>978-617-8229-11-5</t>
  </si>
  <si>
    <t>Do spetsіalʹnoho podarunkovoho komplektu «Koty-Voiaky» vkhodytʹ: «Pryhody Sіrosmuha. Znyklyĭ voiak» «Pryhody Sіrosmuha. Prykhystok voiaka» «Pryhody Sіrosmuha. Povernennia voiaka» Stylʹnyĭ podarunkovyĭ boks. Siurpryz — ekskliuzyvnі kotonalіpky. Pryiednuĭtesʹ do neĭmovіrnykh pryhod kota іz vohnianym khutrom і hariachym sertsem! «Koty-voiaky» — tse neĭmovіrnі pryhody chotyrʹokh klanіv dykykh kotіv, borotʹba za vyzhyvannia, zdobych і terytorії.</t>
  </si>
  <si>
    <t>Hanter, Erіn_ Dzhollі, Den_ Barrі, Dzheĭms</t>
  </si>
  <si>
    <t xml:space="preserve">Koty-voiaky. Pryhody Sіrosmuha + Kryvavyĭ shliakh (komplekt іz 4 mang + podarunok) </t>
  </si>
  <si>
    <t>футляр</t>
  </si>
  <si>
    <t>Герасименко, Наталія</t>
  </si>
  <si>
    <t>Маня та інші</t>
  </si>
  <si>
    <t>Привіт, я українсько-баварська такса Маня! Якщо ви любите тварин та бажаєте від душі повеселитись, то саме для ВАС моя господиня Наталія Герасименко створила книжку-комікс! Як називається, питаєте? «Маня», звичайно ж! Я там багато чого їй по секрету розповіла! І про свої будні, і про свій досвід. Ну ще порад дала трішки щодо правильного виховання собак! Я впевнена, що сподобаюся вам! Бо моя господиня вважає мене веселою й дуже розумною, та я ж і сама бачу, як радіють і тішаться читачі, коли ця книжка-комікс потрапляє їм у руки.</t>
  </si>
  <si>
    <t>Комикс-книга</t>
  </si>
  <si>
    <t>Час майстрів</t>
  </si>
  <si>
    <t>Gerasimenko, Natalia</t>
  </si>
  <si>
    <t>Manya and others</t>
  </si>
  <si>
    <t>Hi, I am a Ukrainian-Bavarian dachshund Manya! If you love animals and want to have a lot of fun, then my hostess Natalia Gerasimenko has created a comic book for you! What's the name, you ask? &amp;quot_Manya&amp;quot_, of course! I told her a lot of things in secret there! And about your everyday life, and about your experience. Well, I also gave a little advice on the proper upbringing of dogs! I'm sure you'll like me! Because my mistress thinks I'm funny and very smart, and I can see for myself how happy and Happy Readers are when this comic book falls into their hands.</t>
  </si>
  <si>
    <t>http://sentrumbookstore.com/upload/iblock/1d6/4ke0rxkrhpsz326tifok0qfx9wtv2pft/9789669153753.jpg</t>
  </si>
  <si>
    <t>978-966-915-375-3</t>
  </si>
  <si>
    <t>Pryvіt, ia ukraїnsʹko-bavarsʹka taksa Mania! IAkshcho vy liubyte tvaryn ta bazhaiete vіd dushі poveselytysʹ, to same dlia VAS moia hospodynia Natalіia Herasymenko stvoryla knyzhku-komіks! IAk nazyvaietʹsia, pytaiete? «Mania», zvychaĭno zh! IA tam bahato choho їĭ po sekretu rozpovіla! І pro svoї budnі, і pro svіĭ dosvіd. Nu shche porad dala trіshky shchodo pravylʹnoho vykhovannia sobak! IA vpevnena, shcho spodobaiusia vam! Bo moia hospodynia vvazhaie mene veseloiu ĭ duzhe rozumnoiu, ta ia zh і sama bachu, iak radіiutʹ і tіshatʹsia chytachі, koly tsia knyzhka-komіks potrapliaie їm u ruky.</t>
  </si>
  <si>
    <t>Herasymenko, Natalіia</t>
  </si>
  <si>
    <t>Mania ta іnshі</t>
  </si>
  <si>
    <t>Time of Masters</t>
  </si>
  <si>
    <t>Chas maĭstrіv</t>
  </si>
  <si>
    <t>&amp;quot_The Fantastic Mr. Fox&amp;quot_ is a famous story by Roald Dahl about a cunning fox who stealthily runs in turn to three nasty farmers every night to get food for his family. And so the farmers developed a plan, like-bang! Bang! Babah! - shoot Mr. Fox. But when they thought that Mr. Fox would never be able to escape, he had a fantastic plan of his own...</t>
  </si>
  <si>
    <t>Казка (КСД)</t>
  </si>
  <si>
    <t>ІСТОРІЯ, ЩО ПОКЛИКАНА РОЗРАДИТИ В ТЕМНІ ЧАСИ&amp;lt_br&amp;gt_БЕСТСЕЛЕР № 1 NEW YORK TIMES&amp;lt_br&amp;gt_Сімнадцятирічний Чарлі Рід, який дитиною втратив матір, однак навчився давати собі раду, ще й доглядати за батьком-алкоголіком, порятував відлюдькуватого сусіда Говарда Боудітча та найнявся до нього на роботу. Саме там хлопець знайшов собі вірного друга - собаку Радар. І це була б звичайнісінька історія, якби не загадковий сарай біля будинку містера Боудітча, зсередини якого час від часу долинають дивні звуки У який світ потрапить Чарлі через виявлений у сараї портал і проти якого зла йому доведеться боротися? Ідея цієї 'казки', як і будь-якої іншої, напрочуд проста й очевидна: будь добрим і відважним, герою, любов здатна подолати все, навіть у найтемніші часи&amp;lt_br&amp;gt_Відгуки&amp;lt_br&amp;gt_&amp;lt_br&amp;gt_Суміш жанрів та мультивсесвітів з купою прихованих відсилань для фанатів Кінга.Метт Белл, New York Times&amp;lt_br&amp;gt_Подорож до страшенно магічного світу, де дива та жахи зливаються воєдино.Ґільєрмо дель Торо</t>
  </si>
  <si>
    <t xml:space="preserve">Kazka (KSD) </t>
  </si>
  <si>
    <t>A STORY DESIGNED TO COMFORT YOU IN DARK TIMES&amp;lt_br&amp;gt_# 1 NEW YORK TIMES BESTSELLER&amp;lt_br&amp;gt_Seventeen-year-old Charlie Reed, who lost his mother as a child, but learned to cope, and also take care of his alcoholic father, saved an unsociable neighbor Howard Bowditch and got a job with him. It was there that the guy found a loyal friend - the dog Radar. And this would be the most ordinary story, if not for the mysterious barn near Mr. Bowditch's house, from inside which from time to time strange sounds can be heard in what world will Charlie get through the portal discovered in the barn and against what evil will he have to fight? The idea of this &amp;quot_fairy tale&amp;quot_, like any other, is surprisingly simple and obvious: Be Kind and brave, hero, love can overcome everything, even in the darkest times&amp;lt_br&amp;gt_Reviews&amp;lt_br&amp;gt_&amp;lt_br&amp;gt_A mix of genres and multiverse with a bunch of hidden references for King fans.Matt Bell, New York Times&amp;lt_br&amp;gt_Travel to a terribly magical world where miracles and horrors merge together.Guillermo del Toro</t>
  </si>
  <si>
    <t>http://sentrumbookstore.com/upload/iblock/ad8/gal68q4jlo6xa3x9bultmffah2ia0mj3/9786171500136.jpg</t>
  </si>
  <si>
    <t>978-617-15-0013-6</t>
  </si>
  <si>
    <t>ІSTORІIA, ShchO POKLYKANA ROZRADYTY V TEMNІ ChASY&amp;lt_br&amp;gt_BESTSELER № 1 NEW YORK TIMES&amp;lt_br&amp;gt_Sіmnadtsiatyrіchnyĭ Charlі Rіd, iakyĭ dytynoiu vtratyv matіr, odnak navchyvsia davaty sobі radu, shche ĭ dohliadaty za batʹkom-alkoholіkom, poriatuvav vіdliudʹkuvatoho susіda Hovarda Boudіtcha ta naĭniavsia do nʹoho na robotu. Same tam khlopetsʹ znaĭshov sobі vіrnoho druha - sobaku Radar. І tse bula b zvychaĭnіsіnʹka іstorіia, iakby ne zahadkovyĭ saraĭ bіlia budynku mіstera Boudіtcha, zseredyny iakoho chas vіd chasu dolynaiutʹ dyvnі zvuky U iakyĭ svіt potrapytʹ Charlі cherez vyiavlenyĭ u saraї portal і proty iakoho zla ĭomu dovedetʹsia borotysia? Іdeia tsіieї 'kazky', iak і budʹ-iakoї іnshoї, naprochud prosta ĭ ochevydna: budʹ dobrym і vіdvazhnym, heroiu, liubov zdatna podolaty vse, navіtʹ u naĭtemnіshі chasy&amp;lt_br&amp;gt_Vіdhuky&amp;lt_br&amp;gt_&amp;lt_br&amp;gt_Sumіsh zhanrіv ta mulʹtyvsesvіtіv z kupoiu prykhovanykh vіdsylanʹ dlia Fanatіv Kіnha.Mett Bell, New York Times&amp;lt_br&amp;gt_Podorozh do strashenno mahіchnoho svіtu, de dyva ta zhakhy zlyvaiutʹsia voiedyno.Gіlʹiermo delʹ Toro</t>
  </si>
  <si>
    <t>Kіnh, Stіven</t>
  </si>
  <si>
    <t>Кінні Джеф</t>
  </si>
  <si>
    <t>Щоденник слабака. Книга 6. Стінна лихоманка</t>
  </si>
  <si>
    <t>HTML:Ґреґ Гефлі потрапив у велику халепу. Пошкоджено власність школи, і Ґреґ — основний підозрюваний. Але ж він, хай би яким неймовірним це не здавалось, у цьому не винний! Принаймні, в певному сенсі.</t>
  </si>
  <si>
    <t>Horse Jeff</t>
  </si>
  <si>
    <t>Diary of a wimp. Book 6. Wall fever</t>
  </si>
  <si>
    <t>HTML: Gregg Hefley got into big trouble. School property is damaged, and Greg is the Prime suspect. But it wasn't his fault, incredible as it seemed. At least in a way.</t>
  </si>
  <si>
    <t>http://sentrumbookstore.com/upload/iblock/b15/9786177535620.jpg</t>
  </si>
  <si>
    <t>978-617-7535-62-0</t>
  </si>
  <si>
    <t>HTML:Greg HeFlі potrapyv u velyku khalepu. Poshkodzheno vlasnіstʹ shkoly, і Greg — osnovnyĭ pіdozriuvanyĭ. Ale zh vіn, khaĭ by iakym neĭmovіrnym tse ne zdavalosʹ, u tsʹomu ne vynnyĭ! Prynaĭmnі, v pevnomu sensі.</t>
  </si>
  <si>
    <t>Kіnnі DzheF</t>
  </si>
  <si>
    <t>Shchodennyk slabaka. Knyha 6. Stіnna lykhomanka</t>
  </si>
  <si>
    <t>KM-books</t>
  </si>
  <si>
    <t>Щоденник слабака. Книга 7. Третій зайвий</t>
  </si>
  <si>
    <t>HTML:Дискотека у Ґреґовій школі на День Валентина перевернула все з ніг на голову. У такий важливий вечір Ґреґ боїться лишитися одинаком, тож відчайдушно шукає собі пару. У його найкращого друга Роулі теж печальні перспективи, але це слабо втішає. Несподіваний поворот дарує Ґреґові партнерку для танців, а Роулі стає зайвим. Проте за один вечір може статися багато всього, і ніколи не знаєш, хто все-таки знайде своє кохання. Світовий бестселер, бестселер The New York Times (1-10 видання) загалом 497 тижнів у топах та 393 тижні у оглядах серій! Книжки продано загальним тиражем понад 180 млн примірників! Перекладено на 52 мови! За мотивами серії у 2010 році було відзнято однойменний фільм, потім ще два продовження, знімається наступний.</t>
  </si>
  <si>
    <t>Diary of a wimp. Book 7. The third glee</t>
  </si>
  <si>
    <t>HTML: the Disco at Greg's school on Valentine's day turned everything upside down. In such an important evening, Greg is afraid to remain single, so desperately looking for a mate. His best friend Rowley is also a sad prospect, but it's little consolation. An unexpected twist gives Greg a dance partner, and Rowley becomes superfluous. However, many things can happen in one evening, and you never know who will find love. World bestseller, The New York Times bestseller (1-10 issue) total 497 weeks in tops and 393 weeks in series reviews! The books have sold a total circulation of more than 180 million copies! Translated into 52 languages! On motives series of in 2010 was cesspits eponymous the film, then still two continuation of, destabilized the next.</t>
  </si>
  <si>
    <t>http://sentrumbookstore.com/upload/iblock/86e/9786177535736.jpg</t>
  </si>
  <si>
    <t>978-617-7535-73-6</t>
  </si>
  <si>
    <t>HTML:Dyskoteka u Gregovіĭ shkolі na Denʹ Valentyna perevernula vse z nіh na holovu. U takyĭ vazhlyvyĭ vechіr Greg boїtʹsia lyshytysia odynakom, tozh vіdchaĭdushno shukaie sobі paru. U ĭoho naĭkrashchoho druha Roulі tezh pechalʹnі perspektyvy, ale tse slabo vtіshaie. Nespodіvanyĭ povorot daruie Gregovі partnerku dlia tantsіv, a Roulі staie zaĭvym. Prote za odyn vechіr mozhe statysia bahato vsʹoho, і nіkoly ne znaiesh, khto vse-taky znaĭde svoie kokhannia. Svіtovyĭ bestseler, bestseler The New York Times (1-10 vydannia) zahalom 497 tyzhnіv u topakh ta 393 tyzhnі u ohliadakh serіĭ! Knyzhky prodano zahalʹnym tyrazhem ponad 180 mln prymіrnykіv! Perekladeno na 52 movy! Za motyvamy serії u 2010 rotsі bulo vіdzniato odnoĭmennyĭ Fіlʹm, potіm shche dva prodovzhennia, znіmaietʹsia nastupnyĭ.</t>
  </si>
  <si>
    <t>Shchodennyk slabaka. Knyha 7. Tretіĭ zaĭvyĭ</t>
  </si>
  <si>
    <t>Щоденник слабака. Книга 8. 33 нещастя</t>
  </si>
  <si>
    <t>HTML:Ґреґа Гефлі переслідують невдачі: його найкращий друг Роулі Джеферсон тепер дружить із дівчинкою, а знайти нових друзів у середній школі ой як нелегко. До того ж Грег не любить приймати рішення. І тут в нагоді стає «чарівна куля», що може дати відповіді на всі запитання! Чи це просто іграшка, а Грегове життя — чергова історія про 33 нещастя?..</t>
  </si>
  <si>
    <t>Diary of a wimp. Book 8. 33 misfortunes</t>
  </si>
  <si>
    <t>HTML: Greg Gefli pursue failures: his the best each Rowley Jefferson now befriends one with girl, and find new friends in average school oops as not be easy. Besides, Greg doesn't like to make decisions. And then it becomes useful &amp;quot_magic ball&amp;quot_ that can give answers to all questions! Or is it just a toy, and Greg's life-another story about 33 misfortunes?..</t>
  </si>
  <si>
    <t>http://sentrumbookstore.com/upload/iblock/a82/9789669481702.jpg</t>
  </si>
  <si>
    <t>978-966-948-170-2</t>
  </si>
  <si>
    <t>HTML:Grega HeFlі pereslіduiutʹ nevdachі: ĭoho naĭkrashchyĭ druh Roulі DzheFerson teper druzhytʹ іz dіvchynkoiu, a znaĭty novykh druzіv u serednіĭ shkolі oĭ iak nelehko. Do toho zh Hreh ne liubytʹ pryĭmaty rіshennia. І tut v nahodі staie «charіvna kulia», shcho mozhe daty vіdpovіdі na vsі zapytannia! Chy tse prosto іhrashka, a Hrehove zhyttia — cherhova іstorіia pro 33 neshchastia?..</t>
  </si>
  <si>
    <t>Shchodennyk slabaka. Knyha 8. 33 neshchastia</t>
  </si>
  <si>
    <t>Щоденник слабака. Гаряча зима. Книга 13</t>
  </si>
  <si>
    <t>Коли школа Ґреґа Гефлі зачиняється через снігопад, цілий район перетворюється на зимове поле бою. Ворожі групи змагаються за територію, будують міцні снігові фортеці й розігрують епічні битви сніжками. А під перехресним вогнем опиняються Ґреґ і його надійний найкращий друг Роулі Джеферсон. Ґреґ і Роулі маневрують між союзниками, зрадниками й войовничими бандами у битві за виживання, яка охопила весь район. Коли сніг розчистять, чи виповзуть вони з-під нього героями? Чи виживуть узагалі й побачать новий день?</t>
  </si>
  <si>
    <t>Diary of a weakling. Hot winter. Book 13</t>
  </si>
  <si>
    <t>When Greg Hefley's school closes due to snowfall, the entire neighborhood turns into a winter battlefield. Enemy groups compete for territory, build strong snow fortresses, and play out epic snowball battles. Greg and his trusted best friend Rowley Jefferson are caught in the crossfire. Greg and Rowley maneuver between allies, traitors, and warlike gangs in a battle for survival that has engulfed the entire area. when the snow is cleared, will they crawl out from under it as heroes? Will they survive at all and see a new day?</t>
  </si>
  <si>
    <t>http://sentrumbookstore.com/upload/iblock/c95/pkwt0dtq5yu4qjduehtlsu9ypfg1tzxi/9789669486646.jpg</t>
  </si>
  <si>
    <t>978-966-948-664-6</t>
  </si>
  <si>
    <t>Koly shkola Grega HeFlі zachyniaietʹsia cherez snіhopad, tsіlyĭ raĭon peretvoriuietʹsia na zymove pole boiu. Vorozhі hrupy zmahaiutʹsia za terytorіiu, buduiutʹ mіtsnі snіhovі Fortetsі ĭ rozіhruiutʹ epіchnі bytvy snіzhkamy. A pіd perekhresnym vohnem opyniaiutʹsia Greg і ĭoho nadіĭnyĭ naĭkrashchyĭ druh Roulі DzheFerson. Greg і Roulі manevruiutʹ mіzh soiuznykamy, zradnykamy ĭ voĭovnychymy bandamy u bytvі za vyzhyvannia, iaka okhopyla vesʹ raĭon. Koly snіh rozchystiatʹ, chy vypovzutʹ vony z-pіd nʹoho heroiamy? Chy vyzhyvutʹ uzahalі ĭ pobachatʹ novyĭ denʹ?</t>
  </si>
  <si>
    <t>Shchodennyk slabaka. Hariacha zyma. Knyha 13</t>
  </si>
  <si>
    <t>Щоденник слабака. Дорога полотном. Книга 9</t>
  </si>
  <si>
    <t>Щоденник слабака'' - серія-бестселер в Україні! Продано більше 100 000 примірників книг українською мовою! Сімейні мандрівки зазвичай дуже веселі... якщо, звісно, ви не член родини Гефлі. Подорож починається доволі перспективно, але потім кілька разів раптом звертає не туди, куди слід. Туалети на заправках, навіжені мартини, невеличка ДТП та свинка-втікачка - це не зовсім відповідає уявленням Ґреґа Гефлі про веселощі. Але навіть найневдаліша поїздка може обернутися на пригоду - і цю пригоду сімейка Гефлі забуде ой як нескоро. Серія ''Щоденник слабака'' - світовий бестселер, бестселер The New York Times, Wall Street Journal та Publishers Weekly! З моменту публікації першої книги, серія ''Щоденник слабака'' вже понад 500 тижнів у топах оглядів серій дитячих книг! Книжки продано загальним тиражем понад 200 млн примірників та перекладено на 59 мов! За мотивами серії книг ''Щоденник слабака'' було відзнято три фільми: ''Щоденник слабака'' (2010), ''Щоденник слабака 2: Правила Родрика'' (2011) та ''Щоденник слабака 3'' (2012). ''Якщо роки дитинства мене чогось і навчили, то лишень того, що дитина не має жодної влади над власним життям. Ще жодного разу на літніх канікулах я не зробив нічого з того, що мав зробити, і не побував ніде, де мав побувати. Цього разу по завершенні навчального року я був цілком готовий розслабитися - аби тільки кондиціонери працювали і в пульті від телевізора були батарейки. Аж раптом сталося ЦЕ: - Пакуйте речі. Ми вирушаємо у подорож!''</t>
  </si>
  <si>
    <t>Schodennik of a weakling. The road is a canvas. Book 9</t>
  </si>
  <si>
    <t>Diary of a weakling &amp;quot_ -a bestseller series in Ukraine! More than 100,000 copies of books in Ukrainian have been sold! Family trips are usually very fun... unless, of course, you're a member of the Heffley family. The journey starts quite prospectively, but then several times it suddenly turns in the wrong direction. Toilets at gas stations, crazy Martins, a small accident and a runaway pig-this does not quite correspond to Greg Heffley's ideas about fun. But even the most unsuccessful trip can turn into an adventure - and this adventure The Hefley family will forget oh, how soon. The Diary of a weakling series is a global bestseller, a bestseller by The New York Times, Wall Street Journal and Publishers Weekly! Since the first book was published, The Diary of a weakling series has been in the top reviews of children's book series for more than 500 weeks! The books have sold over 200 million copies in total and have been translated into 59 languages! Based on the series of books &amp;quot_Diary of a weakling&amp;quot_, three films were made: &amp;quot_Diary of a weakling&amp;quot_ (2010), &amp;quot_Diary of a weakling 2: Rodrick's Rules&amp;quot_ (2011) and &amp;quot_Diary of a weakling 3&amp;quot_ (2012). &amp;quot_If the years of my childhood have taught me anything, it is only that the child has no power over his own life. Not once during the summer holidays have I done anything that I had to do, and I have never been anywhere that I should have been. This time, at the end of the school year, I was quite ready to relax - as long as the air conditioners worked and the TV remote had batteries in it. Suddenly it happened: - pack your things. We are going on a journey!''</t>
  </si>
  <si>
    <t>http://sentrumbookstore.com/upload/iblock/aea/c2f58h09dhreqmht34g2t50fbezvdptk/9789669482518.jpg</t>
  </si>
  <si>
    <t>Shchodennyk slabaka'' - serіia-bestseler v Ukraїnі! Prodano bіlʹshe 100 000 prymіrnykіv knyh ukraїnsʹkoiu movoiu! Sіmeĭnі mandrіvky zazvychaĭ duzhe veselі... iakshcho, zvіsno, vy ne chlen rodyny HeFlі. Podorozh pochynaietʹsia dovolі perspektyvno, ale potіm kіlʹka razіv raptom zvertaie ne tudy, kudy slіd. Tualety na zapravkakh, navіzhenі martyny, nevelychka DTP ta svynka-vtіkachka - tse ne zovsіm vіdpovіdaie uiavlenniam Grega HeFlі pro veseloshchі. Ale navіtʹ naĭnevdalіsha poїzdka mozhe obernutysia na pryhodu - і tsiu pryhodu sіmeĭka HeFlі zabude oĭ iak neskoro. Serіia ''Shchodennyk slabaka'' - svіtovyĭ bestseler, bestseler The New York Times, Wall Street Journal ta Publishers Weekly! Z momentu publіkatsії pershoї knyhy, serіia ''Shchodennyk slabaka'' vzhe ponad 500 tyzhnіv u topakh ohliadіv serіĭ dytiachykh knyh! Knyzhky prodano zahalʹnym tyrazhem ponad 200 mln prymіrnykіv ta perekladeno na 59 mov! Za motyvamy serії knyh ''Shchodennyk slabaka'' bulo vіdzniato try Fіlʹmy: ''Shchodennyk slabaka'' (2010), ''Shchodennyk slabaka 2: Pravyla Rodryka'' (2011) ta ''Shchodennyk slabaka 3'' (2012). ''IAkshcho roky dytynstva mene chohosʹ і navchyly, to lyshenʹ toho, shcho dytyna ne maie zhodnoї vlady nad vlasnym zhyttiam. Shche zhodnoho razu na lіtnіkh kanіkulakh ia ne zrobyv nіchoho z toho, shcho mav zrobyty, і ne pobuvav nіde, de mav pobuvaty. TSʹoho razu po zavershennі navchalʹnoho roku ia buv tsіlkom hotovyĭ rozslabytysia - aby tіlʹky kondytsіonery pratsiuvaly і v pulʹtі vіd televіzora buly batareĭky. Azh raptom stalosia TSE: - Pakuĭte rechі. My vyrushaiemo u podorozh!''</t>
  </si>
  <si>
    <t>Shchodennyk slabaka. Doroha polotnom. Knyha 9</t>
  </si>
  <si>
    <t>Щоденник слабака. Книга 1</t>
  </si>
  <si>
    <t>Дитинство — жахлива пора. Й кому це знати краще, як не Ґреґу Гефлі! Середня школа, де вчорашня дрібнота опиняється серед рослявих і недобрих підлітків, які вже й бороду голять, це просто катастрофа якась. Але Ґреґ не втрачає оптимізму й ділиться з нами своїми пригодами й порадами._Для дітей молодшого і середнього шкільного віку._Світовий бестселер, бестселер The New York Times (1-10 видання) загалом 497 тижнів у топах та 393 тижні у оглядах серій!_Книжки продано загальним тиражем понад 180 млн примірників!_Перекладено на 52 мови!_За мотивами серії у 2010 році було відзнято однойменний фільм, потім ще два продовження, знімається наступний.</t>
  </si>
  <si>
    <t>Schodennik of a weakling. Book 1</t>
  </si>
  <si>
    <t>Childhood is a terrible time. And who better to know than Greg Heffley! High school, where yesterday's small children find themselves among tall and unkind teenagers who already shave their beards, is just a disaster of some kind. But Greg is still optimistic and shares his adventures and tips with us._ For children of primary and secondary school age._ World bestseller, New York Times bestseller (1-10 editions) for a total of 497 weeks in the top and 393 weeks in series reviews!The books have sold over 180 million copies in total!_ Translated into 52 languages!Based on the series, a film of the same name was shot in 2010, followed by two more sequels, and the next one is being shot.</t>
  </si>
  <si>
    <t>http://sentrumbookstore.com/upload/iblock/317/cxfokgkq3ips1t95yajp2p7ehw2j3q2e/9789669482396.jpg</t>
  </si>
  <si>
    <t>Dytynstvo — zhakhlyva pora. Ĭ komu tse znaty krashche, iak ne Gregu HeFlі! Serednia shkola, de vchorashnia drіbnota opyniaietʹsia sered rosliavykh і nedobrykh pіdlіtkіv, iakі vzhe ĭ borodu holiatʹ, tse prosto katastroFa iakasʹ. Ale Greg ne vtrachaie optymіzmu ĭ dіlytʹsia z namy svoїmy pryhodamy ĭ poradamy._Dlia dіteĭ molodshoho і serednʹoho shkіlʹnoho vіku._Svіtovyĭ bestseler, bestseler The New York Times (1-10 vydannia) zahalom 497 tyzhnіv u topakh ta 393 tyzhnі u ohliadakh serіĭ!_Knyzhky prodano zahalʹnym tyrazhem ponad 180 mln prymіrnykіv!_Perekladeno na 52 movy!_Za motyvamy serії u 2010 rotsі bulo vіdzniato odnoĭmennyĭ Fіlʹm, potіm shche dva prodovzhennia, znіmaietʹsia nastupnyĭ.</t>
  </si>
  <si>
    <t>Shchodennyk slabaka. Knyha 1</t>
  </si>
  <si>
    <t>Крісті, Агата</t>
  </si>
  <si>
    <t>П’ятеро поросят</t>
  </si>
  <si>
    <t>Вперше українською! Чергове розслідування Пуаро. Легендарний детектив, заплутані справи, небезпечні злочинці Шістнадцять років тому Керолайн Крейл засудили за вбивство її чоловіка, художника Еміаса Крейла. Та донька Керолайн, Карла Лемаршан, не вірить у винуватість матері. Прагнучи відновити її добре ім’я, дівчина звертається по допомогу до славетного Еркюля Пуаро. Невдовзі детектив дізнається, що на час убивства в домі Крейлів перебували ще п’ятеро осіб: Еміасів друг, який приїхав у гості до художника разом зі старшим братом, дівчина-натурниця, а також названа сестра Керолайн та її гувернантка. Пуаро певен, що вбивця — хтось із цієї п’ятірки. Але хто саме? Щоб знайти винного, детективу доведеться здійснити мандрівку у минуле...</t>
  </si>
  <si>
    <t>Аґата Крісті. Легендарний Пуаро</t>
  </si>
  <si>
    <t>Christy, Agatha</t>
  </si>
  <si>
    <t>P'yatero piglets</t>
  </si>
  <si>
    <t>For the first time in Ukrainian! Another Poirot investigation. Legendary detective, complicated cases, dangerous criminals sixteen years ago, Caroline Crale was convicted of murdering her husband, artist Amyas Crale. But Caroline's daughter, Carla Lemarchand, does not believe in her mother's guilt. In an effort to restore her good name, the girl turns to the famous Hercule Poirot for help. The detective soon learns that at the time of the murder, there were five other people in the Crale House: an Amyas friend who came to visit the artist with his older brother, a model girl, as well as a named Sister Caroline and her governess. Poirot is sure that the killer is one of the five. But who exactly? To find the culprit, the detective will have to make a journey into the past...</t>
  </si>
  <si>
    <t>http://sentrumbookstore.com/upload/iblock/99c/509gvep2mmal8l7go6sap3e56v2noh2o/9786171500174.jpg</t>
  </si>
  <si>
    <t>978-617-15-0017-4</t>
  </si>
  <si>
    <t>Vpershe ukraїnsʹkoiu! Cherhove rozslіduvannia Puaro. Lehendarnyĭ detektyv, zaplutanі spravy, nebezpechnі zlochyntsі Shіstnadtsiatʹ rokіv tomu Kerolaĭn Kreĭl zasudyly za vbyvstvo її cholovіka, khudozhnyka Emіasa Kreĭla. Ta donʹka Kerolaĭn, Karla Lemarshan, ne vіrytʹ u vynuvatіstʹ materі. Prahnuchy vіdnovyty її dobre іm’ia, dіvchyna zvertaietʹsia po dopomohu do slavetnoho Erkiulia Puaro. Nevdovzі detektyv dіznaietʹsia, shcho na chas ubyvstva v domі Kreĭlіv perebuvaly shche p’iatero osіb: Emіasіv druh, iakyĭ pryїkhav u hostі do khudozhnyka razom zі starshym bratom, dіvchyna-naturnytsia, a takozh nazvana sestra Kerolaĭn ta її huvernantka. Puaro peven, shcho vbyvtsia — khtosʹ іz tsіieї p’iatіrky. Ale khto same? Shchob znaĭty vynnoho, detektyvu dovedetʹsia zdіĭsnyty mandrіvku u mynule...</t>
  </si>
  <si>
    <t>Krіstі, Ahata</t>
  </si>
  <si>
    <t>P’iatero porosiat</t>
  </si>
  <si>
    <t>Native language</t>
  </si>
  <si>
    <t>Rіdna mova</t>
  </si>
  <si>
    <t>Джуді Муді віщує майбутнє</t>
  </si>
  <si>
    <t>Джуди Муди умеет предвещать будущее! Не верите? Вот и одноклассники не верят. И даже ее лучшие друзья – Роки и Фрэнк – сомневаются. А Джуди тем временем внимательно наблюдает за всеми, читает книги о ясновидящих и готовится осуществить свое грандиозное предсказание. Какое? Читайте в четвертой повести о приключениях веселья Джуди Муди.</t>
  </si>
  <si>
    <t>Judy Moody foreshadows the future</t>
  </si>
  <si>
    <t>Judy Moody can foretell the future! Don't you believe it? My classmates don't believe me either. And even her best friends, Rocky and Frank, doubt it. Meanwhile, Judy is carefully watching everyone, reading books about clairvoyants and preparing to carry out her grandiose prediction. Which one? Read in the fourth story about the adventures of fun by Judy Moody.</t>
  </si>
  <si>
    <t>http://sentrumbookstore.com/upload/iblock/344/x2zg0uq8s2jxp5w6dx6qx8sh2r3d2m27/9786176793397.jpg</t>
  </si>
  <si>
    <t>978-617-679-339-7</t>
  </si>
  <si>
    <t>Dzhudy Mudy umeet predveshchatʹ budushchee! Ne veryte? Vot y odnoklassnyky ne veriat. Y dazhe ee luchshye druzʹia – Roky y Frэnk – somnevaiutsia. A Dzhudy tem vremenem vnymatelʹno nabliudaet za vsemy, chytaet knyhy o iasnovydiashchykh y hotovytsia osushchestvytʹ svoe hrandyoznoe predskazanye. Kakoe? Chytaĭte v chetvertoĭ povesty o prykliuchenyiakh veselʹia Dzhudy Mudy.</t>
  </si>
  <si>
    <t>Dzhudі Mudі vіshchuie maĭbutnie</t>
  </si>
  <si>
    <t>7-12</t>
  </si>
  <si>
    <t>Judy is more confident than ever that she and her friends are waiting for the biggest summer of their lives! However, her megaplane goes awry: her friends have left, her parents have gone to California on their own, and Judy has stayed at home with stink and the eccentric Aunt Opal. Non-boring summer is under threat! But Judy Moody wouldn't be herself if she didn't find a chance to get into crazy adventures: riding a &amp;quot_screaming monster&amp;quot_, watching a zombie movie, hunting Bigfoot and finding Mr. Todd... And it seems that this is the coolest summer of her life!</t>
  </si>
  <si>
    <t>Джуді Муді йде до коледжу</t>
  </si>
  <si>
    <t>Улюблений учитель поїхав у відрядження, а вчителька на заміну впровадила нові правила. На математиці вона роздає цукерки – усім, окрім Джуді Муді, тому Джуді потрібно займатися додатково, зі студенткою-репетиторкою. Чи полюбить Джуді математику? Чи здивує пана Тодда, коли він повернеться до школи? Як сприймуть друзі нове захоплення Джуді Муді?</t>
  </si>
  <si>
    <t>Джуди Муди</t>
  </si>
  <si>
    <t>Judy Moody goes to college</t>
  </si>
  <si>
    <t>My favorite teacher went on a business trip, and the replacement teacher introduced new rules. In math, she distributes candy – to everyone except Judy Moody, so Judy needs to study extra, with a tutoring student. Will Judy love math? Will Mr. Todd be surprised when he gets back to school? How will your friends take Judy Moody's new hobby?</t>
  </si>
  <si>
    <t>http://sentrumbookstore.com/upload/iblock/02d/kpt362ho0ziq4m4fzps9fqvlyhm2i4fx/9786176796268.jpg</t>
  </si>
  <si>
    <t>Uliublenyĭ uchytelʹ poїkhav u vіdriadzhennia, a vchytelʹka na zamіnu vprovadyla novі pravyla. Na matematytsі vona rozdaie tsukerky – usіm, okrіm Dzhudі Mudі, tomu Dzhudі potrіbno zaĭmatysia dodatkovo, zі studentkoiu-repetytorkoiu. Chy poliubytʹ Dzhudі matematyku? Chy zdyvuie pana Todda, koly vіn povernetʹsia do shkoly? IAk spryĭmutʹ druzі nove zakhoplennia Dzhudі Mudі?</t>
  </si>
  <si>
    <t>Dzhudі Mudі ĭde do koledzhu</t>
  </si>
  <si>
    <t>Джуді Муді навколо світу за 8 1/2 днів</t>
  </si>
  <si>
    <t>Як бути, якщо в тебе з’являється новий друг – цікавий і прикольний, а давні друзі ображаються, що ти зовсім про них забула? Чи впорається Джуді? Чи помириться з Рокі й Френком вчасно, щоб підготувати разом шкільний проект? Інакше їхній клас не встигне здійснити навколосвітню мандрівку за вісім днів…</t>
  </si>
  <si>
    <t>Judy Moody around the world in 8 1/2 days</t>
  </si>
  <si>
    <t>What if you have a new friend-interesting and cool, and old friends are offended that you completely forgot about them? Can Judy handle it? Will he make up with Rocky and Frank in time to prepare a school project together? Otherwise, their class will not have time to circumnavigate the world in eight days.…</t>
  </si>
  <si>
    <t>http://sentrumbookstore.com/upload/iblock/ed5/bxbmg08p5tpcwfz84p5itetuug9n3mj1/9786176795506.jpg</t>
  </si>
  <si>
    <t>978-617-679-550-6</t>
  </si>
  <si>
    <t>IAk buty, iakshcho v tebe z’iavliaietʹsia novyĭ druh – tsіkavyĭ і prykolʹnyĭ, a davnі druzі obrazhaiutʹsia, shcho ty zovsіm pro nykh zabula? Chy vporaietʹsia Dzhudі? Chy pomyrytʹsia z Rokі ĭ Frenkom vchasno, shchob pіdhotuvaty razom shkіlʹnyĭ proekt? Іnakshe їkhnіĭ klas ne vstyhne zdіĭsnyty navkolosvіtniu mandrіvku za vіsіm dnіv…</t>
  </si>
  <si>
    <t>Dzhudі Mudі navkolo svіtu za 8 1/2 dnіv</t>
  </si>
  <si>
    <t>flexocover</t>
  </si>
  <si>
    <t>Джуді Муді: книжкова вікторина. Книга 15</t>
  </si>
  <si>
    <t>Джуді Муді мріє про перемогу. Разом із командою «Книжкових черв'ячків» зі школи імені Вірджинії Деер вона готується до «Вибухової книжкової вікторини» і мріє здобути Кубок книжківників! До чого тільки не вдається Джуді, аби краще підготуватися до вікторини й перечитати шалено багато книжок. Як-от звисає головою донизу, як Пеппі Довгапанчоха, чи вчиться швидкочитанню. Але чи допоможе їй це вибороти кубок у «Захисників-кровопивць зі штучними вусами» з Академії розумак? Адже у команді противників сильна суперниця-четвертокласниця.</t>
  </si>
  <si>
    <t>Judy Moody: a book quiz. Book 15</t>
  </si>
  <si>
    <t>Judy Moody dreams of winning. Together with the team of&amp;quot_ bookworms &amp;quot_from the Virginia Dyer school, she is preparing for an&amp;quot_ explosive book quiz &amp;quot_and dreams of winning the bookmakers' Cup! What Judy can't do to better prepare for the quiz and reread an insanely large number of books. Like hanging his head down like Pippi Longstocking, or learning speed reading. But will it help her win the Cup against the &amp;quot_bloodsucker defenders with artificial moustaches&amp;quot_ from the razumak Academy? After all, the opposing team has a strong opponent-a fourth-grader.</t>
  </si>
  <si>
    <t>http://sentrumbookstore.com/upload/iblock/372/y05nhik2jl14s0c6d6ugqnko9hxygnsm/9789664481165.jpg</t>
  </si>
  <si>
    <t>Dzhudі Mudі mrіie pro peremohu. Razom іz komandoiu «Knyzhkovykh cherv'iachkіv» zі shkoly іmenі Vіrdzhynії Deer vona hotuietʹsia do «Vybukhovoї knyzhkovoї vіktoryny» і mrіie zdobuty Kubok knyzhkіvnykіv! Do choho tіlʹky ne vdaietʹsia Dzhudі, aby krashche pіdhotuvatysia do vіktoryny ĭ perechytaty shaleno bahato knyzhok. IAk-ot zvysaie holovoiu donyzu, iak Peppі Dovhapanchokha, chy vchytʹsia shvydkochytanniu. Ale chy dopomozhe їĭ tse vyboroty kubok u «Zakhysnykіv-krovopyvtsʹ zі shtuchnymy vusamy» z Akademії rozumak? Adzhe u komandі protyvnykіv sylʹna supernytsia-chetvertoklasnytsia.</t>
  </si>
  <si>
    <t>Dzhudі Mudі: knyzhkova vіktoryna. Knyha 15</t>
  </si>
  <si>
    <t>Супермегакласна книжка цікавезних завдань від Джуді Муді</t>
  </si>
  <si>
    <t>Хочеш утнути щось веселе? То на що ти чекаєш? Розгортай цю мегаприкольну книжку – і починай! Дізнайся, як пройти крізь папір. Створи настільну гру. Вигадай власну причіпну пісню. А ще – пройди кумедні тести, розгадай загадки і розважайся разом із Джуді Муді!</t>
  </si>
  <si>
    <t>Super-Mega-class Book of interesting tasks by Judy Moody</t>
  </si>
  <si>
    <t>Do you want to do something fun? So what are you waiting for? Open this mega-cool book and get started! Learn how to get through the paper. Create a board game. Come up with your own trailer song. Also, take fun tests, solve riddles, and have fun with Judy Moody!</t>
  </si>
  <si>
    <t>http://sentrumbookstore.com/upload/iblock/a06/sv7i6p138hf179op70mot91a5wy60an4/9786176796671.jpg</t>
  </si>
  <si>
    <t>Khochesh utnuty shchosʹ vesele? To na shcho ty chekaiesh? Rozhortaĭ tsiu mehaprykolʹnu knyzhku – і pochynaĭ! Dіznaĭsia, iak proĭty krіzʹ papіr. Stvory nastіlʹnu hru. Vyhadaĭ vlasnu prychіpnu pіsniu. A shche – proĭdy kumednі testy, rozhadaĭ zahadky і rozvazhaĭsia razom іz Dzhudі Mudі!</t>
  </si>
  <si>
    <t>Supermehaklasna knyzhka tsіkaveznykh zavdanʹ vіd Dzhudі Mudі</t>
  </si>
  <si>
    <t>Мігель, Ольга</t>
  </si>
  <si>
    <t>Мисливці за міськими легендами. Невдахи та тіні</t>
  </si>
  <si>
    <t>Що робити двом невдачливим журналісткам із Кропивницького, які після випуску не знайшли роботу, але мають тягу до пошуку пригод… та екстрасенсорні здібності? При цьому одна з них притягує до себе темні сутності, а інша — невдачі. Як варіант — заснувати на кухні детективне агентство та розслідувати міські легенди на замовлення, працюючи не тільки з людьми, а й із міськими духами, що живуть у тіні залізобетону.Хто ж знав, що один загадковий збіг обставин візьме та й додасть проблем? Тепер Василині та Лізі доведеться ще глибше зануритися в загадки рідного міста, аби розгадати таємницю, залишену невідомими силами, та виграти в них… або хоча б заробити собі на харчі та комуналку!</t>
  </si>
  <si>
    <t>Мисливці за міськими легендами</t>
  </si>
  <si>
    <t>Miguel, Olga</t>
  </si>
  <si>
    <t>Hunters of urban legends. Losers and shadows</t>
  </si>
  <si>
    <t>What should two unlucky journalists from Kropyvnytskyi do if they didn't find a job after graduation, but have a craving for adventure пошуку and psychic abilities? At the same time, one of them attracts dark entities, and the other — failures. Alternatively, set up a detective agency in the kitchen and investigate urban legends to order, working not only with people, but also with urban spirits living in the shadow of reinforced concrete.Who knew that one mysterious combination of circumstances would add to the problems? Now Vasilisa and Lisa will have to dive even deeper into the riddles of their hometown in order to solve the mystery left by unknown forces and win them... or at least earn money for food and communal services!</t>
  </si>
  <si>
    <t>http://sentrumbookstore.com/upload/iblock/539/0nb7akcj002ynyo2he03eugudii1k2k4/9786178132019.jpg</t>
  </si>
  <si>
    <t>978-6-17-813201-9</t>
  </si>
  <si>
    <t>Shcho robiti dvom nevdachlivim zhurnalіstkam іz Kropivnitsʹkogo, iakі pіslia vipusku ne znaĭshli robotu, ale maiutʹ tiagu do poshuku prigod… ta ekstrasensornі zdіbnostі? Pri tsʹomu odna z nikh pritiaguє do sebe temnі sutnostі, a іnsha — nevdachі. IAk varіant — zasnuvati na kukhnі detektivne agentstvo ta rozslіduvati mіsʹkі legendi na zamovlennia, pratsiuiuchi ne tіlʹki z liudʹmi, a ĭ іz mіsʹkimi dukhami, shcho zhivutʹ u tіnі zalіzobetonu.Khto zh znav, shcho odin zagadkoviĭ zbіg obstavin vіzʹme ta ĭ dodastʹ problem? Teper Vasilinі ta Lіzі dovedetʹsia shche glibshe zanuritisia v zagadki rіdnogo mіsta, abi rozgadati taєmnitsiu, zalishenu nevіdomimi silami, ta vigrati v nikh… abo khocha b zarobiti sobі na kharchі ta komunalku!</t>
  </si>
  <si>
    <t>Mіgelʹ, Olʹga</t>
  </si>
  <si>
    <t>Mislivtsі za mіsʹkimi legendami. Nevdakhi ta tіnі</t>
  </si>
  <si>
    <t>Попович, Іван</t>
  </si>
  <si>
    <t>Міфологема. Дід Пихто або Гості, які постукали знизу (Літак)</t>
  </si>
  <si>
    <t>... Літак гудів на злітній смузі! Кілька 'гостей знизу' підпігли та накинулися на Діда... І тут затремтіло все! Почалися ланцюгові вибухи. Юлька направила літак до виходу, кілька 'гостей' зачепилися за крило літака. Максим почав стріляти, і вони попадали вниз. Літак вилетів із бункера, а за ним пролунав потужний вибух. Усе почало руйнуватися, до того ж з гір зійшла велика лавина, яка засипала підніжжя гори до весни...</t>
  </si>
  <si>
    <t>Міфологема (комікси)</t>
  </si>
  <si>
    <t>Popovich, Ivan</t>
  </si>
  <si>
    <t xml:space="preserve">Mythologeme. Grandfather Pikhto or guests who knocked from below (plane) </t>
  </si>
  <si>
    <t>... The plane was humming on the runway! Several &amp;quot_guests from below&amp;quot_ ran up and attacked my grandfather... And then everything trembled! Chain explosions began. Yulia directed the plane to the exit, several &amp;quot_guests&amp;quot_ caught on the wing of the plane. Maxim started shooting, and they fell down. The plane flew out of the bunker, followed by a powerful explosion. Everything began to collapse, and a large avalanche descended from the mountains, which covered the foot of the mountain until spring...</t>
  </si>
  <si>
    <t>http://sentrumbookstore.com/upload/iblock/506/3lhiw0hqes13maaigk6gm3qbygrxnmcr/9786179519727.jpg</t>
  </si>
  <si>
    <t>978-617-95197-2-7</t>
  </si>
  <si>
    <t>... Lіtak hudіv na zlіtnіĭ smuzі! Kіlʹka 'hosteĭ znyzu' pіdpіhly ta nakynulysia na Dіda... І tut zatremtіlo vse! Pochalysia lantsiuhovі vybukhy. IUlʹka napravyla lіtak do vykhodu, kіlʹka 'hosteĭ' zachepylysia za krylo lіtaka. Maksym pochav strіliaty, і vony popadaly vnyz. Lіtak vyletіv іz bunkera, a za nym prolunav potuzhnyĭ vybukh. Use pochalo ruĭnuvatysia, do toho zh z hіr zіĭshla velyka lavyna, iaka zasypala pіdnіzhzhia hory do vesny...</t>
  </si>
  <si>
    <t>Popovych, Іvan</t>
  </si>
  <si>
    <t xml:space="preserve">MіFolohema. Dіd Pykhto abo Hostі, iakі postukaly znyzu (Lіtak) </t>
  </si>
  <si>
    <t>&amp;quot_Fantastic Beasts. The crimes of Grindelwald&amp;quot_ is the second screenplay of a five — part film conceived by the author of the world's best-selling books about Harry Potter, on the basis of which a successful film was made with Academy Award winner Eddie Redmayne as magizoologist Newt Scamander. The film takes place in 1927, a few months after Newt Scamander helped expose and capture the infamous dark sorcerer Gellert Grindelwald. Taking the viewer from New York to London and Paris, this story, full of secrets and Magic, opens a new amazing page of events in the wizarding world.</t>
  </si>
  <si>
    <t>A future detective writer with exceptional intuition, Agatha travels the world with her wayward cousin Larry, a devoted Majordomo and Watson the cat, solving the most amazing mysteries. The life of the glorious Mr. Kent, the majordomo of Mr. House, is in danger! The king of the underworld, Morton mystery, the black sheep of the family, kidnapped him and agrees to return him only in exchange for investigating the &amp;quot_Christmas robbery&amp;quot_. The fact is that on the night of December 24, someone robbed the museum and підстав framed Morton himself! Agatha and Larry are forced to get down to business…</t>
  </si>
  <si>
    <t>Agatha Mystery. Murder in London (Special Issue # 7)</t>
  </si>
  <si>
    <t>Ahata Mіsterі. Ubyvstvo v Londonі (spetsvypusk №7)</t>
  </si>
  <si>
    <t>MAHAON</t>
  </si>
  <si>
    <t>A powerful invasion of otherworldly guests confuses police and causes protests across London. There are reports of new ghosts appearing — for example, bloody footprints on the stairs or bizarre sounds and ghostly figures in a department store. Lockwood&amp;amp_ Co. continues to show its skill in defusing spirits. At the same time, Lucy Carlisle experiences real stress when Lockwood and George introduce her to their new assistant — the overly neat and diligent Holly Munro...will their team be able to overcome their personal experiences? Or maybe bad feelings will only cause them unnecessary trouble? Danger looms, tension increases, relations between the characters move to a new level — all this in the creepy and interesting third part of the series &amp;quot_Lockwood &amp;amp_ Co.Agency&amp;quot_.</t>
  </si>
  <si>
    <t>After Lucy Carlisle leaves Lockwood &amp;amp_ Co. and moves on to a free practice, she is unexpectedly visited by Anthony Lockwood himself. He urgently needs a good listener to complete the difficult task of finding and neutralizing the source of the spirit of a famous cannibal criminal. However, even during this dangerous adventure, it is clear that the relationship between Lucy and her longtime colleagues remains strained... will their team reunite again? Creepy atmosphere, terrifying secrets, dizzying chases, unexpected secrets, witty humor — all this awaits you in the fourth book of the series &amp;quot_Lockwood &amp;amp_ Co.&amp;quot_.</t>
  </si>
  <si>
    <t>Ярмоленко, Юлія</t>
  </si>
  <si>
    <t>Без маячні про перші місячні</t>
  </si>
  <si>
    <t>Місячні — це нормально! Природний процес, у якому немає нічого жахливого, магічного чи надзвичайного. Якщо, звісно, знати про те, що має відбуватися, і як зробити так, аби перша менструація минула без неприємних сюрпризів. Як зрозуміти, що скоро почнуться місячні, яку білизну обрати й чим користуватися – прокладками, тампонами чи, може, чашами? Як сказати про це мамі та як говорити про менструацію з татом? Навіщо менструація взагалі потрібна і чи справді буде боляче?У своїй книжці Юлія Ярмоленко зібрала найпоширеніші міфи про місячні, а також реальні історії жінок, які допоможуть краще зрозуміти, що саме відбувається з дівчинкою, коли вона дорослішає. Читати книжку можна самостійно або ж з батьками. Передусім Юлія дає відповіді на ті питання, що цікавитимуть дівчат та їхніх мам і тат, але книжка також може бути цікавою і батькам хлопчиків, адже про місячні варто знати всім.</t>
  </si>
  <si>
    <t>Віхола</t>
  </si>
  <si>
    <t>Yarmolenko, Yulia</t>
  </si>
  <si>
    <t>Without nonsense about the first monthly period</t>
  </si>
  <si>
    <t>Menstruation is normal! A natural process in which there is nothing terrible, magical or unusual. If, Of course, you know what should happen, and how to make sure that the first menstruation passes without unpleasant surprises. How do you know that your period is about to start, what underwear to choose and what to use – pads, tampons or maybe bowls? How to tell your mom about it and how to talk about menstruation with your dad? Why is menstruation necessary at all and will it really hurt?In her book, Yulia Yarmolenko collected the most common myths about menstruation, as well as real stories of women that will help you better understand what exactly happens to a girl when she grows up. You can read the book yourself or with your parents. First of all, Yulia gives answers to those questions that will interest girls and their moms and dads, but the book can also be interesting for parents of boys, because everyone should know about menstruation.</t>
  </si>
  <si>
    <t>http://sentrumbookstore.com/upload/iblock/d04/ej0uatsvat0nkg37syp6451cy79ub6sk/9786178257217.jpg</t>
  </si>
  <si>
    <t>978-617-8257-21-7</t>
  </si>
  <si>
    <t>Mіsiachnі — tse normalʹno! Pryrodnyĭ protses, u iakomu nemaie nіchoho zhakhlyvoho, mahіchnoho chy nadzvychaĭnoho. IAkshcho, zvіsno, znaty pro te, shcho maie vіdbuvatysia, і iak zrobyty tak, aby persha menstruatsіia mynula bez nepryiemnykh siurpryzіv. IAk zrozumіty, shcho skoro pochnutʹsia mіsiachnі, iaku bіlyznu obraty ĭ chym korystuvatysia – prokladkamy, tamponamy chy, mozhe, chashamy? IAk skazaty pro tse mamі ta iak hovoryty pro menstruatsіiu z tatom? Navіshcho menstruatsіia vzahalі potrіbna і chy spravdі bude boliache?U svoїĭ knyzhtsі IUlіia IArmolenko zіbrala naĭposhyrenіshі mіFy pro mіsiachnі, a takozh realʹnі іstorії zhіnok, iakі dopomozhutʹ krashche zrozumіty, shcho same vіdbuvaietʹsia z dіvchynkoiu, koly vona doroslіshaie. Chytaty knyzhku mozhna samostіĭno abo zh z batʹkamy. Peredusіm IUlіia daie vіdpovіdі na tі pytannia, shcho tsіkavytymutʹ dіvchat ta їkhnіkh mam і tat, ale knyzhka takozh mozhe buty tsіkavoiu і batʹkam khlopchykіv, adzhe pro mіsiachnі varto znaty vsіm.</t>
  </si>
  <si>
    <t>IArmolenko, IUlіia</t>
  </si>
  <si>
    <t>Bez maiachnі pro pershі mіsiachnі</t>
  </si>
  <si>
    <t>Vihola</t>
  </si>
  <si>
    <t>Vіkhola</t>
  </si>
  <si>
    <t>NEW</t>
  </si>
  <si>
    <t>МАВКА. Берегиня Лісу (за сценарієм мультфільму)</t>
  </si>
  <si>
    <t>Текст та ілюстрації створено за мотивами мульфільму 'Мавка.Лісова пісня'. Друкована версія може відрізнятися від анімаційного фільму. Ці події відбулися багато десятиліть тому на українській землі, за Темною Горою у прадавньому Магічному Лісі, сповненому таємниць і містичних загадок. Завдяки авторам сучасного неймовірного мультфільму читач має можливість ознайомитись з дивовижною історією за мотивами твору Лесі Українки та української міфології.</t>
  </si>
  <si>
    <t>Мавка</t>
  </si>
  <si>
    <t xml:space="preserve">MAVKA. Bereginya Lesa (based on the cartoon script) </t>
  </si>
  <si>
    <t>The text and illustrations are based on the cartoon 'Mavka.Forest Song'. The printed version may differ from the animated film. These events took place many decades ago on Ukrainian soil, behind a Dark Mountain in an ancient magical forest full of secrets and mystical riddles. Thanks to the authors of the modern incredible cartoon, the reader has the opportunity to get acquainted with an amazing story based on the work of Lesya Ukrainka and Ukrainian mythology.</t>
  </si>
  <si>
    <t>http://sentrumbookstore.com/upload/iblock/c7f/m47h5wg2lb6z4w17bj8klb63i8np31s8/9786170981950.jpg</t>
  </si>
  <si>
    <t>978-617-098-195-0</t>
  </si>
  <si>
    <t>Tekst ta іliustratsії stvoreno za motyvamy mulʹFіlʹmu 'Mavka.Lіsova pіsnia'. Drukovana versіia mozhe vіdrіzniatysia vіd anіmatsіĭnoho Fіlʹmu. TSі podії vіdbulysia bahato desiatylіtʹ tomu na ukraїnsʹkіĭ zemlі, za Temnoiu Horoiu u pradavnʹomu Mahіchnomu Lіsі, spovnenomu taiemnytsʹ і mіstychnykh zahadok. Zavdiaky avtoram suchasnoho neĭmovіrnoho mulʹtFіlʹmu chytach maie mozhlyvіstʹ oznaĭomytysʹ z dyvovyzhnoiu іstorіieiu za motyvamy tvoru Lesі Ukraїnky ta ukraїnsʹkoї mіFolohії.</t>
  </si>
  <si>
    <t xml:space="preserve">MAVKA. Berehynia Lіsu (za stsenarіiem mulʹtFіlʹmu) </t>
  </si>
  <si>
    <t>TAG</t>
  </si>
  <si>
    <t>Cover</t>
  </si>
  <si>
    <t>Simon</t>
  </si>
  <si>
    <t>Чарльз Буковскі (1920_1994) був таким плідним, що багато важливих творів так і не видали за його життя.&amp;lt_br&amp;gt_З нотатника у винних плямах _ це значна добірка цих різноманітних творів, більшість із яких були недоступні з моменту їхньої першої публікації в підпільних газетах, літературних журналах, навіть порножурналах. Серед знакових текстів цієї збірки _ перша опублікована новела Буковскі Наслідки довгого листа відмови_ останнє оповідання Інший_ різноманітні нариси й есеї щодо політики, устрою життя, літератури_ частина його знаменитої газетної колонки Нотатки старого паскуди.&amp;lt_br&amp;gt_Книга містить роздуми на звичні для Буковскі теми (пияцтво, перегони, секс, книги й музика), а також окремі обговорення таких постатей, як Арто, Паунд, Достоєвський, Капоте, Мейлер, міркування щодо полотен Ван Ґоґа _ й усе це під незабутню й неповторну музику Бетговена й Малера. Інші значущі твори мають експериментальну назву_ вигаданий опис зустрічі з Джоном Фанте як своєрідний омаж взірцеві автора (Моя зустріч із майстром)_ рецензія на книгу Гемінґвея_ напружена автобіографія (Старий паскуда сповідається) і кілька обговорень естетики Буковскі, що розкривають несподівано вчений розум, який криється за, здавалося б, невимушеністю цього митця.</t>
  </si>
  <si>
    <t>OCLC</t>
  </si>
  <si>
    <t>Publisher  (English)</t>
  </si>
  <si>
    <t>Publisher (Transliteration)</t>
  </si>
  <si>
    <t>Age</t>
  </si>
  <si>
    <t>Ukrainian Language New Release and Bestseller Books ORDER FORM 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</si>
</sst>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0.00_ ;\-[$$-409]#,##0.00\ "/>
    <numFmt numFmtId="165" formatCode="&quot;$&quot;#,##0.00_-"/>
  </numFmts>
  <fonts count="31">
    <font>
      <sz val="11"/>
      <color theme="1"/>
      <name val="Calibri"/>
      <family val="2"/>
      <charset val="204"/>
      <scheme val="minor"/>
    </font>
    <font>
      <sz val="10"/>
      <name val="Arial"/>
      <family val="2"/>
      <charset val="204"/>
    </font>
    <font>
      <b/>
      <i/>
      <sz val="20"/>
      <name val="CG Times"/>
      <family val="1"/>
    </font>
    <font>
      <sz val="9"/>
      <color indexed="81"/>
      <name val="Tahoma"/>
      <family val="2"/>
      <charset val="204"/>
    </font>
    <font>
      <b/>
      <sz val="9"/>
      <color indexed="81"/>
      <name val="Tahoma"/>
      <family val="2"/>
      <charset val="204"/>
    </font>
    <font>
      <sz val="12"/>
      <color indexed="8"/>
      <name val="Arial Narrow"/>
      <family val="2"/>
      <charset val="204"/>
    </font>
    <font>
      <sz val="10"/>
      <color indexed="8"/>
      <name val="Arial"/>
      <family val="2"/>
      <charset val="204"/>
    </font>
    <font>
      <b/>
      <sz val="14"/>
      <name val="Arial Narrow"/>
      <family val="2"/>
      <charset val="204"/>
    </font>
    <font>
      <b/>
      <sz val="28"/>
      <name val="Arial Narrow"/>
      <family val="2"/>
      <charset val="204"/>
    </font>
    <font>
      <b/>
      <sz val="24"/>
      <color indexed="56"/>
      <name val="Arial Narrow"/>
      <family val="2"/>
      <charset val="204"/>
    </font>
    <font>
      <b/>
      <sz val="12"/>
      <color indexed="8"/>
      <name val="Arial Narrow"/>
      <family val="2"/>
      <charset val="204"/>
    </font>
    <font>
      <u/>
      <sz val="10"/>
      <color theme="10"/>
      <name val="Arial Narrow"/>
      <family val="2"/>
      <charset val="204"/>
    </font>
    <font>
      <sz val="12"/>
      <color theme="1"/>
      <name val="Arial Narrow"/>
      <family val="2"/>
      <charset val="204"/>
    </font>
    <font>
      <b/>
      <sz val="12"/>
      <color theme="1"/>
      <name val="Arial Narrow"/>
      <family val="2"/>
      <charset val="204"/>
    </font>
    <font>
      <sz val="14"/>
      <color theme="1"/>
      <name val="Calibri"/>
      <family val="2"/>
      <charset val="204"/>
      <scheme val="minor"/>
    </font>
    <font>
      <sz val="12"/>
      <color theme="1"/>
      <name val="Calibri"/>
      <family val="2"/>
      <charset val="204"/>
      <scheme val="minor"/>
    </font>
    <font>
      <b/>
      <sz val="14"/>
      <color rgb="FF002060"/>
      <name val="Arial Narrow"/>
      <family val="2"/>
      <charset val="204"/>
    </font>
    <font>
      <b/>
      <sz val="14"/>
      <color theme="1"/>
      <name val="Arial Narrow"/>
      <family val="2"/>
      <charset val="204"/>
    </font>
    <font>
      <b/>
      <u/>
      <sz val="14"/>
      <color theme="10"/>
      <name val="Arial Narrow"/>
      <family val="2"/>
      <charset val="204"/>
    </font>
    <font>
      <sz val="14"/>
      <color theme="1"/>
      <name val="Arial Narrow"/>
      <family val="2"/>
      <charset val="204"/>
    </font>
    <font>
      <u/>
      <sz val="12"/>
      <color theme="10"/>
      <name val="Arial Narrow"/>
      <family val="2"/>
      <charset val="204"/>
    </font>
    <font>
      <b/>
      <sz val="16"/>
      <color theme="1"/>
      <name val="Arial Narrow"/>
      <family val="2"/>
      <charset val="204"/>
    </font>
    <font>
      <b/>
      <sz val="24"/>
      <color rgb="FF002060"/>
      <name val="Arial Narrow"/>
      <family val="2"/>
      <charset val="204"/>
    </font>
    <font>
      <b/>
      <sz val="11"/>
      <color theme="1"/>
      <name val="Calibri"/>
      <family val="2"/>
      <charset val="204"/>
      <scheme val="minor"/>
    </font>
    <font>
      <sz val="11"/>
      <color theme="1"/>
      <name val="Arial Narrow"/>
      <family val="2"/>
      <charset val="204"/>
    </font>
    <font>
      <b/>
      <i/>
      <sz val="12"/>
      <color theme="1"/>
      <name val="Arial Narrow"/>
      <family val="2"/>
      <charset val="204"/>
    </font>
    <font>
      <sz val="12"/>
      <color rgb="FFFF0000"/>
      <name val="Arial Narrow"/>
      <family val="2"/>
      <charset val="204"/>
    </font>
    <font>
      <sz val="11"/>
      <color rgb="FFFF0000"/>
      <name val="Arial Narrow"/>
      <family val="2"/>
      <charset val="204"/>
    </font>
    <font>
      <b/>
      <sz val="12"/>
      <color rgb="FFFF0000"/>
      <name val="Arial Narrow"/>
      <family val="2"/>
      <charset val="204"/>
    </font>
    <font>
      <b/>
      <sz val="12"/>
      <name val="Arial Narrow"/>
      <family val="2"/>
      <charset val="204"/>
    </font>
    <font>
      <sz val="12"/>
      <name val="Arial Narrow"/>
      <family val="2"/>
      <charset val="204"/>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1" fillId="0" borderId="0"/>
    <xf numFmtId="0" fontId="11" fillId="0" borderId="0" applyNumberFormat="0" applyFill="0" applyBorder="0" applyAlignment="0" applyProtection="0"/>
    <xf numFmtId="0" fontId="6" fillId="0" borderId="0" applyFill="0" applyProtection="0"/>
  </cellStyleXfs>
  <cellXfs count="135">
    <xf numFmtId="0" fontId="0" fillId="0" borderId="0" xfId="0"/>
    <xf numFmtId="0" fontId="12" fillId="2" borderId="1" xfId="0" applyFont="1" applyFill="1" applyBorder="1" applyAlignment="1" applyProtection="1">
      <alignment horizontal="center" vertical="center"/>
      <protection locked="0"/>
    </xf>
    <xf numFmtId="0" fontId="2" fillId="0" borderId="0" xfId="1" applyFont="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center"/>
      <protection locked="0"/>
    </xf>
    <xf numFmtId="1" fontId="0" fillId="0" borderId="0" xfId="0" applyNumberFormat="1"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right" vertical="top"/>
      <protection locked="0"/>
    </xf>
    <xf numFmtId="0" fontId="18" fillId="0" borderId="0" xfId="2" applyFont="1" applyBorder="1" applyAlignment="1" applyProtection="1">
      <protection locked="0"/>
    </xf>
    <xf numFmtId="0" fontId="18" fillId="0" borderId="0" xfId="2" applyFont="1" applyBorder="1" applyAlignment="1" applyProtection="1">
      <alignment horizontal="center"/>
      <protection locked="0"/>
    </xf>
    <xf numFmtId="0" fontId="18" fillId="0" borderId="0" xfId="2" applyFont="1" applyBorder="1" applyAlignment="1" applyProtection="1">
      <alignment horizontal="center" vertical="center"/>
      <protection locked="0"/>
    </xf>
    <xf numFmtId="0" fontId="15" fillId="0" borderId="0" xfId="0" applyFont="1" applyProtection="1">
      <protection locked="0"/>
    </xf>
    <xf numFmtId="0" fontId="12" fillId="0" borderId="0" xfId="0" applyFont="1" applyAlignment="1" applyProtection="1">
      <alignment horizontal="right" vertical="top"/>
      <protection locked="0"/>
    </xf>
    <xf numFmtId="0" fontId="12" fillId="0" borderId="0" xfId="0" applyFont="1" applyProtection="1">
      <protection locked="0"/>
    </xf>
    <xf numFmtId="0" fontId="12" fillId="0" borderId="0" xfId="0" applyFont="1" applyAlignment="1" applyProtection="1">
      <alignment horizontal="right"/>
      <protection locked="0"/>
    </xf>
    <xf numFmtId="0" fontId="16" fillId="0" borderId="0" xfId="2" applyFont="1" applyBorder="1" applyAlignment="1" applyProtection="1">
      <alignment horizontal="right"/>
      <protection locked="0"/>
    </xf>
    <xf numFmtId="0" fontId="16" fillId="0" borderId="0" xfId="2" applyFont="1" applyBorder="1" applyAlignment="1" applyProtection="1">
      <alignment horizontal="center" vertical="center"/>
      <protection locked="0"/>
    </xf>
    <xf numFmtId="0" fontId="0" fillId="0" borderId="4" xfId="0" applyBorder="1" applyAlignment="1" applyProtection="1">
      <alignment horizontal="right" vertical="top"/>
      <protection locked="0"/>
    </xf>
    <xf numFmtId="0" fontId="15" fillId="0" borderId="2" xfId="0" applyFont="1" applyBorder="1" applyAlignment="1" applyProtection="1">
      <alignment horizontal="center" vertical="center"/>
      <protection locked="0"/>
    </xf>
    <xf numFmtId="0" fontId="15" fillId="0" borderId="2" xfId="0" applyFont="1" applyBorder="1" applyProtection="1">
      <protection locked="0"/>
    </xf>
    <xf numFmtId="0" fontId="0" fillId="0" borderId="2" xfId="0" applyBorder="1" applyProtection="1">
      <protection locked="0"/>
    </xf>
    <xf numFmtId="0" fontId="12" fillId="0" borderId="2" xfId="0" applyFont="1" applyBorder="1" applyAlignment="1" applyProtection="1">
      <alignment horizontal="right" vertical="center"/>
      <protection locked="0"/>
    </xf>
    <xf numFmtId="0" fontId="12" fillId="0" borderId="2" xfId="0" applyFont="1" applyBorder="1" applyAlignment="1" applyProtection="1">
      <alignment horizontal="center" vertical="center"/>
      <protection locked="0"/>
    </xf>
    <xf numFmtId="164" fontId="12" fillId="0" borderId="2" xfId="0" applyNumberFormat="1" applyFont="1" applyBorder="1" applyAlignment="1" applyProtection="1">
      <alignment horizontal="right"/>
      <protection locked="0"/>
    </xf>
    <xf numFmtId="0" fontId="0" fillId="0" borderId="5" xfId="0" applyBorder="1" applyProtection="1">
      <protection locked="0"/>
    </xf>
    <xf numFmtId="0" fontId="12" fillId="0" borderId="3" xfId="0" applyFont="1" applyBorder="1" applyAlignment="1" applyProtection="1">
      <alignment horizontal="right" vertical="top"/>
      <protection locked="0"/>
    </xf>
    <xf numFmtId="0" fontId="0" fillId="0" borderId="1" xfId="0" applyBorder="1" applyAlignment="1" applyProtection="1">
      <alignment horizontal="center" vertical="center"/>
      <protection locked="0"/>
    </xf>
    <xf numFmtId="0" fontId="12" fillId="0" borderId="1" xfId="0" applyFont="1" applyBorder="1" applyProtection="1">
      <protection locked="0"/>
    </xf>
    <xf numFmtId="1" fontId="13" fillId="0" borderId="1" xfId="0" applyNumberFormat="1" applyFont="1" applyBorder="1" applyAlignment="1" applyProtection="1">
      <alignment horizontal="center" vertical="center"/>
      <protection locked="0"/>
    </xf>
    <xf numFmtId="0" fontId="0" fillId="0" borderId="1" xfId="0" applyBorder="1" applyProtection="1">
      <protection locked="0"/>
    </xf>
    <xf numFmtId="0" fontId="12" fillId="0" borderId="1" xfId="0" applyFont="1" applyBorder="1" applyAlignment="1" applyProtection="1">
      <alignment horizontal="right" vertical="center"/>
      <protection locked="0"/>
    </xf>
    <xf numFmtId="0" fontId="12" fillId="0" borderId="1" xfId="0" applyFont="1" applyBorder="1" applyAlignment="1" applyProtection="1">
      <alignment horizontal="center" vertical="center"/>
      <protection locked="0"/>
    </xf>
    <xf numFmtId="164" fontId="12" fillId="0" borderId="1" xfId="0" applyNumberFormat="1" applyFont="1" applyBorder="1" applyAlignment="1" applyProtection="1">
      <alignment horizontal="right"/>
      <protection locked="0"/>
    </xf>
    <xf numFmtId="0" fontId="0" fillId="0" borderId="6" xfId="0" applyBorder="1" applyProtection="1">
      <protection locked="0"/>
    </xf>
    <xf numFmtId="0" fontId="12" fillId="0" borderId="13" xfId="0" applyFont="1" applyBorder="1" applyAlignment="1" applyProtection="1">
      <alignment horizontal="right" vertical="top"/>
      <protection locked="0"/>
    </xf>
    <xf numFmtId="1" fontId="12" fillId="0" borderId="14" xfId="0" applyNumberFormat="1" applyFont="1" applyBorder="1" applyAlignment="1" applyProtection="1">
      <alignment horizontal="center" vertical="center"/>
      <protection locked="0"/>
    </xf>
    <xf numFmtId="0" fontId="12" fillId="0" borderId="14" xfId="0" applyFont="1" applyBorder="1" applyProtection="1">
      <protection locked="0"/>
    </xf>
    <xf numFmtId="0" fontId="0" fillId="0" borderId="14" xfId="0" applyBorder="1" applyProtection="1">
      <protection locked="0"/>
    </xf>
    <xf numFmtId="0" fontId="12" fillId="0" borderId="14" xfId="0" applyFont="1" applyBorder="1" applyAlignment="1" applyProtection="1">
      <alignment horizontal="right" vertical="center"/>
      <protection locked="0"/>
    </xf>
    <xf numFmtId="0" fontId="12" fillId="0" borderId="14" xfId="0" applyFont="1" applyBorder="1" applyAlignment="1" applyProtection="1">
      <alignment horizontal="center" vertical="center"/>
      <protection locked="0"/>
    </xf>
    <xf numFmtId="164" fontId="12" fillId="0" borderId="14" xfId="0" applyNumberFormat="1" applyFont="1" applyBorder="1" applyAlignment="1" applyProtection="1">
      <alignment horizontal="right"/>
      <protection locked="0"/>
    </xf>
    <xf numFmtId="0" fontId="0" fillId="0" borderId="15" xfId="0" applyBorder="1" applyProtection="1">
      <protection locked="0"/>
    </xf>
    <xf numFmtId="0" fontId="13" fillId="0" borderId="1" xfId="0" applyFont="1" applyBorder="1" applyAlignment="1" applyProtection="1">
      <alignment horizontal="center" vertical="center" wrapText="1"/>
      <protection locked="0"/>
    </xf>
    <xf numFmtId="1" fontId="20" fillId="0" borderId="1" xfId="2" applyNumberFormat="1" applyFont="1" applyFill="1" applyBorder="1" applyProtection="1">
      <protection locked="0"/>
    </xf>
    <xf numFmtId="0" fontId="13" fillId="0" borderId="1" xfId="0" applyFont="1" applyBorder="1" applyAlignment="1" applyProtection="1">
      <alignment horizontal="center" vertical="center"/>
      <protection locked="0"/>
    </xf>
    <xf numFmtId="0" fontId="13" fillId="2" borderId="1"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top" wrapText="1"/>
      <protection locked="0"/>
    </xf>
    <xf numFmtId="1" fontId="13" fillId="5" borderId="1" xfId="0" applyNumberFormat="1" applyFont="1" applyFill="1" applyBorder="1" applyAlignment="1" applyProtection="1">
      <alignment horizontal="center" vertical="top" wrapText="1"/>
      <protection locked="0"/>
    </xf>
    <xf numFmtId="0" fontId="13" fillId="5" borderId="1" xfId="0" applyFont="1" applyFill="1" applyBorder="1" applyAlignment="1" applyProtection="1">
      <alignment horizontal="center" vertical="center" wrapText="1"/>
      <protection locked="0"/>
    </xf>
    <xf numFmtId="1" fontId="17" fillId="3" borderId="1" xfId="0" applyNumberFormat="1" applyFont="1" applyFill="1" applyBorder="1" applyAlignment="1" applyProtection="1">
      <alignment horizontal="left" vertical="top"/>
      <protection locked="0"/>
    </xf>
    <xf numFmtId="1" fontId="17" fillId="3" borderId="1" xfId="0" applyNumberFormat="1" applyFont="1" applyFill="1" applyBorder="1" applyAlignment="1" applyProtection="1">
      <alignment horizontal="center" vertical="center"/>
      <protection locked="0"/>
    </xf>
    <xf numFmtId="1" fontId="17" fillId="3" borderId="1" xfId="0" applyNumberFormat="1" applyFont="1" applyFill="1" applyBorder="1" applyAlignment="1" applyProtection="1">
      <alignment horizontal="right" vertical="top"/>
      <protection locked="0"/>
    </xf>
    <xf numFmtId="0" fontId="17" fillId="3" borderId="1" xfId="0" applyFont="1" applyFill="1" applyBorder="1" applyAlignment="1" applyProtection="1">
      <alignment horizontal="center" vertical="center"/>
      <protection locked="0"/>
    </xf>
    <xf numFmtId="164" fontId="17" fillId="3" borderId="1" xfId="0" applyNumberFormat="1" applyFont="1" applyFill="1" applyBorder="1" applyAlignment="1" applyProtection="1">
      <alignment horizontal="right" vertical="top"/>
      <protection locked="0"/>
    </xf>
    <xf numFmtId="0" fontId="10" fillId="0" borderId="1" xfId="0" applyFont="1" applyBorder="1" applyAlignment="1" applyProtection="1">
      <alignment horizontal="left"/>
      <protection locked="0"/>
    </xf>
    <xf numFmtId="1" fontId="19" fillId="0" borderId="1" xfId="0" applyNumberFormat="1" applyFont="1" applyBorder="1" applyProtection="1">
      <protection locked="0"/>
    </xf>
    <xf numFmtId="0" fontId="19" fillId="0" borderId="1" xfId="0" applyFont="1" applyBorder="1" applyProtection="1">
      <protection locked="0"/>
    </xf>
    <xf numFmtId="0" fontId="14" fillId="0" borderId="1" xfId="0" applyFont="1" applyBorder="1" applyProtection="1">
      <protection locked="0"/>
    </xf>
    <xf numFmtId="1" fontId="14" fillId="0" borderId="1" xfId="0" applyNumberFormat="1" applyFont="1" applyBorder="1" applyProtection="1">
      <protection locked="0"/>
    </xf>
    <xf numFmtId="0" fontId="14" fillId="0" borderId="1" xfId="0" applyFont="1" applyBorder="1" applyAlignment="1" applyProtection="1">
      <alignment horizontal="center"/>
      <protection locked="0"/>
    </xf>
    <xf numFmtId="0" fontId="14" fillId="0" borderId="1" xfId="0" applyFont="1" applyBorder="1" applyAlignment="1" applyProtection="1">
      <alignment horizontal="center" vertical="center"/>
      <protection locked="0"/>
    </xf>
    <xf numFmtId="0" fontId="14" fillId="0" borderId="0" xfId="0" applyFont="1" applyProtection="1">
      <protection locked="0"/>
    </xf>
    <xf numFmtId="49" fontId="12" fillId="0" borderId="1" xfId="0" applyNumberFormat="1" applyFont="1" applyBorder="1" applyAlignment="1" applyProtection="1">
      <alignment horizontal="left"/>
      <protection locked="0"/>
    </xf>
    <xf numFmtId="0" fontId="12" fillId="0" borderId="1" xfId="0" applyFont="1" applyBorder="1" applyAlignment="1" applyProtection="1">
      <alignment horizontal="left"/>
      <protection locked="0"/>
    </xf>
    <xf numFmtId="49" fontId="12" fillId="0" borderId="1"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right"/>
      <protection locked="0"/>
    </xf>
    <xf numFmtId="165" fontId="5" fillId="0" borderId="1" xfId="0" applyNumberFormat="1" applyFont="1" applyBorder="1" applyAlignment="1" applyProtection="1">
      <alignment horizontal="right"/>
      <protection locked="0"/>
    </xf>
    <xf numFmtId="164" fontId="12" fillId="0" borderId="1" xfId="0" applyNumberFormat="1" applyFont="1" applyBorder="1" applyAlignment="1" applyProtection="1">
      <alignment horizontal="right" vertical="top"/>
      <protection locked="0"/>
    </xf>
    <xf numFmtId="165" fontId="20" fillId="0" borderId="1" xfId="2" applyNumberFormat="1" applyFont="1" applyFill="1" applyBorder="1" applyAlignment="1" applyProtection="1">
      <alignment horizontal="right"/>
      <protection locked="0"/>
    </xf>
    <xf numFmtId="1" fontId="24" fillId="0" borderId="1" xfId="0" applyNumberFormat="1" applyFont="1" applyBorder="1" applyAlignment="1" applyProtection="1">
      <alignment horizontal="right"/>
      <protection locked="0"/>
    </xf>
    <xf numFmtId="49" fontId="24" fillId="0" borderId="1" xfId="0" applyNumberFormat="1" applyFont="1" applyBorder="1" applyAlignment="1" applyProtection="1">
      <alignment horizontal="left"/>
      <protection locked="0"/>
    </xf>
    <xf numFmtId="165" fontId="24" fillId="0" borderId="1" xfId="0" applyNumberFormat="1" applyFont="1" applyBorder="1" applyAlignment="1" applyProtection="1">
      <alignment horizontal="right"/>
      <protection locked="0"/>
    </xf>
    <xf numFmtId="1" fontId="24" fillId="0" borderId="1" xfId="0" applyNumberFormat="1" applyFont="1" applyBorder="1" applyAlignment="1" applyProtection="1">
      <alignment horizontal="left"/>
      <protection locked="0"/>
    </xf>
    <xf numFmtId="49" fontId="24" fillId="0" borderId="1" xfId="0" applyNumberFormat="1" applyFont="1" applyBorder="1" applyAlignment="1" applyProtection="1">
      <alignment horizontal="right"/>
      <protection locked="0"/>
    </xf>
    <xf numFmtId="1" fontId="0" fillId="0" borderId="1" xfId="0" applyNumberFormat="1" applyBorder="1" applyProtection="1">
      <protection locked="0"/>
    </xf>
    <xf numFmtId="0" fontId="0" fillId="0" borderId="1" xfId="0" applyBorder="1" applyAlignment="1" applyProtection="1">
      <alignment horizontal="center"/>
      <protection locked="0"/>
    </xf>
    <xf numFmtId="49" fontId="27" fillId="6" borderId="1" xfId="0" applyNumberFormat="1" applyFont="1" applyFill="1" applyBorder="1" applyAlignment="1" applyProtection="1">
      <alignment horizontal="right"/>
      <protection locked="0"/>
    </xf>
    <xf numFmtId="0" fontId="24" fillId="0" borderId="1" xfId="0" applyFont="1" applyBorder="1" applyProtection="1">
      <protection locked="0"/>
    </xf>
    <xf numFmtId="1" fontId="11" fillId="0" borderId="1" xfId="2" applyNumberFormat="1" applyFill="1" applyBorder="1" applyProtection="1">
      <protection locked="0"/>
    </xf>
    <xf numFmtId="0" fontId="24" fillId="0" borderId="1" xfId="0" applyFont="1" applyBorder="1" applyAlignment="1" applyProtection="1">
      <alignment horizontal="left"/>
      <protection locked="0"/>
    </xf>
    <xf numFmtId="165" fontId="11" fillId="0" borderId="1" xfId="2" applyNumberFormat="1" applyFill="1" applyBorder="1" applyAlignment="1" applyProtection="1">
      <alignment horizontal="right"/>
      <protection locked="0"/>
    </xf>
    <xf numFmtId="0" fontId="13" fillId="0" borderId="1" xfId="0" applyFont="1" applyBorder="1" applyAlignment="1" applyProtection="1">
      <alignment horizontal="center" vertical="top" wrapText="1"/>
      <protection locked="0"/>
    </xf>
    <xf numFmtId="0" fontId="13" fillId="0" borderId="1" xfId="0" applyFont="1" applyBorder="1" applyAlignment="1" applyProtection="1">
      <alignment horizontal="center" vertical="top"/>
      <protection locked="0"/>
    </xf>
    <xf numFmtId="0" fontId="13" fillId="2" borderId="1" xfId="0" applyFont="1" applyFill="1" applyBorder="1" applyAlignment="1" applyProtection="1">
      <alignment horizontal="center" vertical="top" wrapText="1"/>
      <protection locked="0"/>
    </xf>
    <xf numFmtId="0" fontId="13" fillId="4" borderId="1" xfId="0" applyFont="1" applyFill="1" applyBorder="1" applyAlignment="1" applyProtection="1">
      <alignment horizontal="center" vertical="top" wrapText="1"/>
      <protection locked="0"/>
    </xf>
    <xf numFmtId="0" fontId="0" fillId="0" borderId="0" xfId="0" applyAlignment="1" applyProtection="1">
      <alignment horizontal="center" vertical="top"/>
      <protection locked="0"/>
    </xf>
    <xf numFmtId="1" fontId="13" fillId="3" borderId="1" xfId="0" applyNumberFormat="1" applyFont="1" applyFill="1" applyBorder="1" applyAlignment="1" applyProtection="1">
      <alignment horizontal="right" vertical="top"/>
      <protection locked="0"/>
    </xf>
    <xf numFmtId="165" fontId="20" fillId="3" borderId="1" xfId="2" applyNumberFormat="1" applyFont="1" applyFill="1" applyBorder="1" applyAlignment="1" applyProtection="1">
      <alignment horizontal="right"/>
      <protection locked="0"/>
    </xf>
    <xf numFmtId="1" fontId="5" fillId="0" borderId="1" xfId="0" applyNumberFormat="1" applyFont="1" applyBorder="1" applyAlignment="1" applyProtection="1">
      <alignment horizontal="right"/>
      <protection locked="0"/>
    </xf>
    <xf numFmtId="49" fontId="5" fillId="0" borderId="1" xfId="0" applyNumberFormat="1" applyFont="1" applyBorder="1" applyAlignment="1" applyProtection="1">
      <alignment horizontal="left"/>
      <protection locked="0"/>
    </xf>
    <xf numFmtId="1" fontId="12" fillId="0" borderId="1" xfId="0" applyNumberFormat="1" applyFont="1" applyBorder="1" applyAlignment="1" applyProtection="1">
      <alignment horizontal="right"/>
      <protection locked="0"/>
    </xf>
    <xf numFmtId="1" fontId="12" fillId="0" borderId="1" xfId="0" applyNumberFormat="1" applyFont="1" applyBorder="1" applyAlignment="1" applyProtection="1">
      <alignment horizontal="left"/>
      <protection locked="0"/>
    </xf>
    <xf numFmtId="49" fontId="26" fillId="6" borderId="1" xfId="0" applyNumberFormat="1" applyFont="1" applyFill="1" applyBorder="1" applyAlignment="1" applyProtection="1">
      <alignment horizontal="right"/>
      <protection locked="0"/>
    </xf>
    <xf numFmtId="0" fontId="15" fillId="0" borderId="1" xfId="0" applyFont="1" applyBorder="1" applyProtection="1">
      <protection locked="0"/>
    </xf>
    <xf numFmtId="165" fontId="12" fillId="0" borderId="1" xfId="0" applyNumberFormat="1" applyFont="1" applyBorder="1" applyAlignment="1" applyProtection="1">
      <alignment horizontal="right"/>
      <protection locked="0"/>
    </xf>
    <xf numFmtId="49" fontId="26" fillId="0" borderId="1" xfId="0" applyNumberFormat="1" applyFont="1" applyBorder="1" applyAlignment="1" applyProtection="1">
      <alignment horizontal="right"/>
      <protection locked="0"/>
    </xf>
    <xf numFmtId="0" fontId="12" fillId="0" borderId="1" xfId="0" applyFont="1" applyBorder="1" applyAlignment="1" applyProtection="1">
      <alignment horizontal="right" vertical="top"/>
      <protection locked="0"/>
    </xf>
    <xf numFmtId="1" fontId="12" fillId="0" borderId="1" xfId="0" applyNumberFormat="1" applyFont="1" applyBorder="1" applyAlignment="1" applyProtection="1">
      <alignment horizontal="center" vertical="center"/>
      <protection locked="0"/>
    </xf>
    <xf numFmtId="164" fontId="21" fillId="3" borderId="1" xfId="0" applyNumberFormat="1" applyFont="1" applyFill="1" applyBorder="1" applyAlignment="1" applyProtection="1">
      <alignment horizontal="right" vertical="top"/>
      <protection locked="0"/>
    </xf>
    <xf numFmtId="0" fontId="0" fillId="6" borderId="0" xfId="0" applyFill="1" applyProtection="1">
      <protection locked="0"/>
    </xf>
    <xf numFmtId="0" fontId="19" fillId="0" borderId="1" xfId="0" applyFont="1" applyBorder="1" applyAlignment="1" applyProtection="1">
      <alignment horizontal="right" vertical="top"/>
      <protection locked="0"/>
    </xf>
    <xf numFmtId="1" fontId="13" fillId="3" borderId="1" xfId="0" applyNumberFormat="1" applyFont="1" applyFill="1" applyBorder="1" applyAlignment="1" applyProtection="1">
      <alignment horizontal="center" vertical="center"/>
      <protection locked="0"/>
    </xf>
    <xf numFmtId="1" fontId="13" fillId="3" borderId="1" xfId="0" applyNumberFormat="1" applyFont="1" applyFill="1" applyBorder="1" applyAlignment="1" applyProtection="1">
      <alignment horizontal="left" vertical="top"/>
      <protection locked="0"/>
    </xf>
    <xf numFmtId="1" fontId="21" fillId="3" borderId="1" xfId="0" applyNumberFormat="1" applyFont="1" applyFill="1" applyBorder="1" applyAlignment="1" applyProtection="1">
      <alignment horizontal="center" vertical="top"/>
      <protection locked="0"/>
    </xf>
    <xf numFmtId="1" fontId="17" fillId="0" borderId="1" xfId="0" applyNumberFormat="1" applyFont="1" applyBorder="1" applyAlignment="1" applyProtection="1">
      <alignment horizontal="left" vertical="top"/>
      <protection locked="0"/>
    </xf>
    <xf numFmtId="0" fontId="19" fillId="0" borderId="1" xfId="0" applyFont="1" applyBorder="1" applyAlignment="1" applyProtection="1">
      <alignment horizontal="center"/>
      <protection locked="0"/>
    </xf>
    <xf numFmtId="0" fontId="15" fillId="0" borderId="0" xfId="0" applyFont="1" applyAlignment="1" applyProtection="1">
      <alignment horizontal="center" vertical="center"/>
      <protection locked="0"/>
    </xf>
    <xf numFmtId="0" fontId="0" fillId="0" borderId="0" xfId="0" applyAlignment="1" applyProtection="1">
      <alignment horizontal="right"/>
      <protection locked="0"/>
    </xf>
    <xf numFmtId="0" fontId="28" fillId="5" borderId="1" xfId="0" applyFont="1" applyFill="1" applyBorder="1" applyAlignment="1" applyProtection="1">
      <alignment horizontal="center" vertical="top" wrapText="1"/>
      <protection locked="0"/>
    </xf>
    <xf numFmtId="164" fontId="13" fillId="0" borderId="1" xfId="0" applyNumberFormat="1" applyFont="1" applyBorder="1" applyAlignment="1" applyProtection="1">
      <alignment horizontal="center" vertical="center" wrapText="1"/>
      <protection locked="0"/>
    </xf>
    <xf numFmtId="9" fontId="23" fillId="2" borderId="1" xfId="0" applyNumberFormat="1" applyFont="1" applyFill="1" applyBorder="1" applyAlignment="1">
      <alignment horizontal="center" vertical="center"/>
    </xf>
    <xf numFmtId="164" fontId="29" fillId="0" borderId="1" xfId="0" applyNumberFormat="1" applyFont="1" applyBorder="1" applyAlignment="1">
      <alignment horizontal="center" vertical="top" wrapText="1"/>
    </xf>
    <xf numFmtId="165" fontId="5" fillId="0" borderId="1" xfId="0" applyNumberFormat="1" applyFont="1" applyBorder="1" applyAlignment="1">
      <alignment horizontal="right"/>
    </xf>
    <xf numFmtId="165" fontId="30" fillId="0" borderId="1" xfId="0" applyNumberFormat="1" applyFont="1" applyBorder="1" applyAlignment="1">
      <alignment horizontal="right"/>
    </xf>
    <xf numFmtId="1" fontId="12" fillId="0" borderId="1" xfId="0" applyNumberFormat="1" applyFont="1" applyBorder="1" applyAlignment="1" applyProtection="1">
      <alignment horizontal="center"/>
      <protection locked="0"/>
    </xf>
    <xf numFmtId="1" fontId="12" fillId="0" borderId="14" xfId="0" applyNumberFormat="1" applyFont="1" applyBorder="1" applyAlignment="1" applyProtection="1">
      <alignment horizontal="center"/>
      <protection locked="0"/>
    </xf>
    <xf numFmtId="1" fontId="12" fillId="0" borderId="14" xfId="0" applyNumberFormat="1" applyFont="1" applyBorder="1" applyAlignment="1" applyProtection="1">
      <alignment horizontal="center" vertical="center"/>
      <protection locked="0"/>
    </xf>
    <xf numFmtId="0" fontId="9" fillId="0" borderId="0" xfId="2" applyFont="1" applyBorder="1" applyAlignment="1" applyProtection="1">
      <alignment horizontal="center" wrapText="1"/>
      <protection locked="0"/>
    </xf>
    <xf numFmtId="0" fontId="22" fillId="0" borderId="0" xfId="2" applyFont="1" applyBorder="1" applyAlignment="1" applyProtection="1">
      <alignment horizontal="center"/>
      <protection locked="0"/>
    </xf>
    <xf numFmtId="0" fontId="22" fillId="0" borderId="0" xfId="2" applyFont="1" applyBorder="1" applyAlignment="1" applyProtection="1">
      <alignment horizontal="center" vertical="center"/>
      <protection locked="0"/>
    </xf>
    <xf numFmtId="1" fontId="25" fillId="2" borderId="16" xfId="0" applyNumberFormat="1" applyFont="1" applyFill="1" applyBorder="1" applyAlignment="1" applyProtection="1">
      <alignment horizontal="center" vertical="center"/>
      <protection locked="0"/>
    </xf>
    <xf numFmtId="1" fontId="25" fillId="2" borderId="18" xfId="0" applyNumberFormat="1" applyFont="1" applyFill="1" applyBorder="1" applyAlignment="1" applyProtection="1">
      <alignment horizontal="center" vertical="center"/>
      <protection locked="0"/>
    </xf>
    <xf numFmtId="1" fontId="25" fillId="2" borderId="19" xfId="0" applyNumberFormat="1" applyFont="1" applyFill="1" applyBorder="1" applyAlignment="1" applyProtection="1">
      <alignment horizontal="center" vertical="center"/>
      <protection locked="0"/>
    </xf>
    <xf numFmtId="0" fontId="2" fillId="0" borderId="0" xfId="1" applyFont="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8" fillId="0" borderId="0" xfId="2" applyFont="1" applyBorder="1" applyAlignment="1" applyProtection="1">
      <alignment horizontal="center"/>
      <protection locked="0"/>
    </xf>
    <xf numFmtId="0" fontId="18" fillId="0" borderId="0" xfId="2" applyFont="1" applyBorder="1" applyAlignment="1" applyProtection="1">
      <alignment horizontal="center" vertical="center"/>
      <protection locked="0"/>
    </xf>
    <xf numFmtId="1" fontId="25" fillId="2" borderId="17" xfId="0" applyNumberFormat="1" applyFont="1" applyFill="1" applyBorder="1" applyAlignment="1" applyProtection="1">
      <alignment horizontal="center" vertical="center"/>
      <protection locked="0"/>
    </xf>
  </cellXfs>
  <cellStyles count="4">
    <cellStyle name="Normal_InvB001" xfId="1" xr:uid="{00000000-0005-0000-0000-000000000000}"/>
    <cellStyle name="Гиперссылка" xfId="2" builtinId="8"/>
    <cellStyle name="Обычный" xfId="0" builtinId="0"/>
    <cellStyle name="Обычный 2" xfId="3" xr:uid="{00000000-0005-0000-0000-00000300000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sentrumbookstore.com/?FILTR=U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2</xdr:col>
      <xdr:colOff>283048</xdr:colOff>
      <xdr:row>4</xdr:row>
      <xdr:rowOff>104775</xdr:rowOff>
    </xdr:to>
    <xdr:pic>
      <xdr:nvPicPr>
        <xdr:cNvPr id="1053" name="Рисунок 1">
          <a:hlinkClick xmlns:r="http://schemas.openxmlformats.org/officeDocument/2006/relationships" r:id="rId1"/>
          <a:extLst>
            <a:ext uri="{FF2B5EF4-FFF2-40B4-BE49-F238E27FC236}">
              <a16:creationId xmlns:a16="http://schemas.microsoft.com/office/drawing/2014/main" id="{00000000-0008-0000-0000-00001D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0"/>
          <a:ext cx="14763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ZELMANOV\__Sentrum_ORDERS\2023\2023_UKRAINA\2023-07-20_Cargo\report_HOME_2023-10-05.xls" TargetMode="External"/><Relationship Id="rId1" Type="http://schemas.openxmlformats.org/officeDocument/2006/relationships/externalLinkPath" Target="/ZELMANOV/__Sentrum_ORDERS/2023/2023_UKRAINA/2023-07-20_Cargo/report_HOME_2023-10-05.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ZELMANOV\__Sentrum_ORDERS\2023\2023_UKRAINA\2023-07-20_Cargo\NF%20invoice%20%232023-2%20UPDATE.xlsx" TargetMode="External"/><Relationship Id="rId1" Type="http://schemas.openxmlformats.org/officeDocument/2006/relationships/externalLinkPath" Target="/ZELMANOV/__Sentrum_ORDERS/2023/2023_UKRAINA/2023-07-20_Cargo/NF%20invoice%20%232023-2%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_HOME_2023-10-05"/>
    </sheetNames>
    <sheetDataSet>
      <sheetData sheetId="0">
        <row r="1">
          <cell r="A1" t="str">
            <v>Warehouse: Name</v>
          </cell>
          <cell r="B1" t="str">
            <v>Type of goods</v>
          </cell>
          <cell r="C1" t="str">
            <v>Category</v>
          </cell>
          <cell r="D1" t="str">
            <v>ACTIVE</v>
          </cell>
          <cell r="E1" t="str">
            <v>Author</v>
          </cell>
          <cell r="F1" t="str">
            <v>NAME</v>
          </cell>
          <cell r="G1" t="str">
            <v>Year</v>
          </cell>
          <cell r="H1" t="str">
            <v>Stock balance</v>
          </cell>
        </row>
        <row r="2">
          <cell r="A2" t="str">
            <v>ID</v>
          </cell>
        </row>
        <row r="4">
          <cell r="A4" t="str">
            <v>SENTRUM (HOME)</v>
          </cell>
          <cell r="H4">
            <v>7002</v>
          </cell>
        </row>
        <row r="5">
          <cell r="A5">
            <v>253211642051</v>
          </cell>
          <cell r="B5" t="str">
            <v>DVD</v>
          </cell>
          <cell r="C5" t="str">
            <v>Drama (DVD)</v>
          </cell>
          <cell r="D5" t="str">
            <v>Yes</v>
          </cell>
          <cell r="E5" t="str">
            <v>Петр Буслов</v>
          </cell>
          <cell r="F5" t="str">
            <v>Родина</v>
          </cell>
          <cell r="G5">
            <v>2016</v>
          </cell>
          <cell r="H5">
            <v>1</v>
          </cell>
        </row>
        <row r="6">
          <cell r="A6">
            <v>253211642105</v>
          </cell>
          <cell r="B6" t="str">
            <v>DVD</v>
          </cell>
          <cell r="C6" t="str">
            <v>Comedy (DVD)</v>
          </cell>
          <cell r="D6" t="str">
            <v>Yes</v>
          </cell>
          <cell r="E6" t="str">
            <v>Анна Меликян</v>
          </cell>
          <cell r="F6" t="str">
            <v>Про любовь</v>
          </cell>
          <cell r="G6">
            <v>2015</v>
          </cell>
          <cell r="H6">
            <v>1</v>
          </cell>
        </row>
        <row r="7">
          <cell r="A7">
            <v>253211642204</v>
          </cell>
          <cell r="B7" t="str">
            <v>DVD</v>
          </cell>
          <cell r="C7" t="str">
            <v>Movies for Children, Cartoons</v>
          </cell>
          <cell r="D7" t="str">
            <v>Yes</v>
          </cell>
          <cell r="E7" t="str">
            <v>Индар Джендубаев</v>
          </cell>
          <cell r="F7" t="str">
            <v>Он - дракон</v>
          </cell>
          <cell r="G7">
            <v>2016</v>
          </cell>
          <cell r="H7">
            <v>1</v>
          </cell>
        </row>
        <row r="8">
          <cell r="A8">
            <v>253211642587</v>
          </cell>
          <cell r="B8" t="str">
            <v>DVD</v>
          </cell>
          <cell r="C8" t="str">
            <v>Movies for Children, Cartoons</v>
          </cell>
          <cell r="D8" t="str">
            <v>Yes</v>
          </cell>
          <cell r="E8" t="str">
            <v>Сергей Серегин (II), Наталья Мальгина, Софья Кравцова</v>
          </cell>
          <cell r="F8" t="str">
            <v>Тайна Сухаревой башни</v>
          </cell>
          <cell r="G8">
            <v>2013</v>
          </cell>
          <cell r="H8">
            <v>12</v>
          </cell>
        </row>
        <row r="9">
          <cell r="A9">
            <v>253211642594</v>
          </cell>
          <cell r="B9" t="str">
            <v>DVD</v>
          </cell>
          <cell r="C9" t="str">
            <v>Movies for Children, Cartoons</v>
          </cell>
          <cell r="D9" t="str">
            <v>Yes</v>
          </cell>
          <cell r="E9" t="str">
            <v>Сергей Антонов</v>
          </cell>
          <cell r="F9" t="str">
            <v>Необыкновенное путешествие Серафимы</v>
          </cell>
          <cell r="G9">
            <v>2015</v>
          </cell>
          <cell r="H9">
            <v>1</v>
          </cell>
        </row>
        <row r="10">
          <cell r="A10">
            <v>253211642648</v>
          </cell>
          <cell r="B10" t="str">
            <v>DVD</v>
          </cell>
          <cell r="C10" t="str">
            <v>Movies for Children, Cartoons</v>
          </cell>
          <cell r="D10" t="str">
            <v>Yes</v>
          </cell>
          <cell r="E10" t="str">
            <v>Владимир Торопчин</v>
          </cell>
          <cell r="F10" t="str">
            <v>Иван Царевич и Серый Волк 2</v>
          </cell>
          <cell r="G10">
            <v>2013</v>
          </cell>
          <cell r="H10">
            <v>1</v>
          </cell>
        </row>
        <row r="11">
          <cell r="A11">
            <v>253211642747</v>
          </cell>
          <cell r="B11" t="str">
            <v>DVD</v>
          </cell>
          <cell r="C11" t="str">
            <v>Movies for Children, Cartoons</v>
          </cell>
          <cell r="D11" t="str">
            <v>Yes</v>
          </cell>
          <cell r="E11" t="str">
            <v>Святослав Игоревич Ушаков, Инна Евланникова</v>
          </cell>
          <cell r="F11" t="str">
            <v>Белка и Стрелка: Звездные собаки</v>
          </cell>
          <cell r="G11">
            <v>2015</v>
          </cell>
          <cell r="H11">
            <v>1</v>
          </cell>
        </row>
        <row r="12">
          <cell r="A12">
            <v>253211642761</v>
          </cell>
          <cell r="B12" t="str">
            <v>DVD</v>
          </cell>
          <cell r="C12" t="str">
            <v>Movies for Children, Cartoons</v>
          </cell>
          <cell r="D12" t="str">
            <v>Yes</v>
          </cell>
          <cell r="E12" t="str">
            <v>Олег Штром</v>
          </cell>
          <cell r="F12" t="str">
            <v>Тайна четырех принцесс</v>
          </cell>
          <cell r="G12">
            <v>2014</v>
          </cell>
          <cell r="H12">
            <v>1</v>
          </cell>
        </row>
        <row r="13">
          <cell r="A13">
            <v>253211642808</v>
          </cell>
          <cell r="B13" t="str">
            <v>DVD</v>
          </cell>
          <cell r="C13" t="str">
            <v>Movies for Children, Cartoons</v>
          </cell>
          <cell r="D13" t="str">
            <v>Yes</v>
          </cell>
          <cell r="E13" t="str">
            <v>Алексей Цицилин</v>
          </cell>
          <cell r="F13" t="str">
            <v>Снежная королева 2: Перезаморозка</v>
          </cell>
          <cell r="G13">
            <v>2014</v>
          </cell>
          <cell r="H13">
            <v>1</v>
          </cell>
        </row>
        <row r="14">
          <cell r="A14">
            <v>253211642815</v>
          </cell>
          <cell r="B14" t="str">
            <v>DVD</v>
          </cell>
          <cell r="C14" t="str">
            <v>Movies for Children, Cartoons</v>
          </cell>
          <cell r="D14" t="str">
            <v>Yes</v>
          </cell>
          <cell r="E14" t="str">
            <v>Денис Чернов</v>
          </cell>
          <cell r="F14" t="str">
            <v>Смешарики: Легенда о золотом драконе</v>
          </cell>
          <cell r="G14">
            <v>2016</v>
          </cell>
          <cell r="H14">
            <v>1</v>
          </cell>
        </row>
        <row r="15">
          <cell r="A15">
            <v>253211642907</v>
          </cell>
          <cell r="B15" t="str">
            <v>DVD</v>
          </cell>
          <cell r="C15" t="str">
            <v>Movies for Children, Cartoons</v>
          </cell>
          <cell r="D15" t="str">
            <v>Yes</v>
          </cell>
          <cell r="E15" t="str">
            <v>Серджо Бассо</v>
          </cell>
          <cell r="F15" t="str">
            <v>Приключения маленьких итальянцев</v>
          </cell>
          <cell r="G15">
            <v>2014</v>
          </cell>
          <cell r="H15">
            <v>1</v>
          </cell>
        </row>
        <row r="16">
          <cell r="A16">
            <v>253211643188</v>
          </cell>
          <cell r="B16" t="str">
            <v>DVD</v>
          </cell>
          <cell r="C16" t="str">
            <v>War (DVD)</v>
          </cell>
          <cell r="D16" t="str">
            <v>Yes</v>
          </cell>
          <cell r="E16" t="str">
            <v>Элмо Нюганен</v>
          </cell>
          <cell r="F16">
            <v>1944</v>
          </cell>
          <cell r="G16">
            <v>2015</v>
          </cell>
          <cell r="H16">
            <v>1</v>
          </cell>
        </row>
        <row r="17">
          <cell r="A17">
            <v>253211643249</v>
          </cell>
          <cell r="B17" t="str">
            <v>DVD</v>
          </cell>
          <cell r="C17" t="str">
            <v>Drama (DVD)</v>
          </cell>
          <cell r="D17" t="str">
            <v>Yes</v>
          </cell>
          <cell r="E17" t="str">
            <v>Алексей Мизгирёв</v>
          </cell>
          <cell r="F17" t="str">
            <v>Дуэлянт</v>
          </cell>
          <cell r="G17">
            <v>2016</v>
          </cell>
          <cell r="H17">
            <v>1</v>
          </cell>
        </row>
        <row r="18">
          <cell r="A18">
            <v>253211643270</v>
          </cell>
          <cell r="B18" t="str">
            <v>DVD</v>
          </cell>
          <cell r="C18" t="str">
            <v>Romance (DVD)</v>
          </cell>
          <cell r="D18" t="str">
            <v>Yes</v>
          </cell>
          <cell r="E18" t="str">
            <v>Евгений Лаврентьев</v>
          </cell>
          <cell r="F18" t="str">
            <v>Карина красная</v>
          </cell>
          <cell r="G18">
            <v>2016</v>
          </cell>
          <cell r="H18">
            <v>1</v>
          </cell>
        </row>
        <row r="19">
          <cell r="A19">
            <v>253211643317</v>
          </cell>
          <cell r="B19" t="str">
            <v>DVD</v>
          </cell>
          <cell r="C19" t="str">
            <v>Romance (DVD)</v>
          </cell>
          <cell r="D19" t="str">
            <v>Yes</v>
          </cell>
          <cell r="E19" t="str">
            <v>Дмитрий Фикс</v>
          </cell>
          <cell r="F19" t="str">
            <v>Любовь и море или Вредные советы</v>
          </cell>
          <cell r="G19">
            <v>2016</v>
          </cell>
          <cell r="H19">
            <v>1</v>
          </cell>
        </row>
        <row r="20">
          <cell r="A20">
            <v>253211643362</v>
          </cell>
          <cell r="B20" t="str">
            <v>DVD</v>
          </cell>
          <cell r="C20" t="str">
            <v>Romance (DVD)</v>
          </cell>
          <cell r="D20" t="str">
            <v>Yes</v>
          </cell>
          <cell r="E20" t="str">
            <v>Марина Мигунова</v>
          </cell>
          <cell r="F20" t="str">
            <v>Наваждение</v>
          </cell>
          <cell r="G20">
            <v>2016</v>
          </cell>
          <cell r="H20">
            <v>1</v>
          </cell>
        </row>
        <row r="21">
          <cell r="A21">
            <v>253211643645</v>
          </cell>
          <cell r="B21" t="str">
            <v>DVD</v>
          </cell>
          <cell r="C21" t="str">
            <v>Action (DVD)</v>
          </cell>
          <cell r="D21" t="str">
            <v>Yes</v>
          </cell>
          <cell r="E21" t="str">
            <v>Дмитрий Киселёв</v>
          </cell>
          <cell r="F21" t="str">
            <v>Время первых</v>
          </cell>
          <cell r="G21">
            <v>2017</v>
          </cell>
          <cell r="H21">
            <v>1</v>
          </cell>
        </row>
        <row r="22">
          <cell r="A22">
            <v>253211643713</v>
          </cell>
          <cell r="B22" t="str">
            <v>DVD</v>
          </cell>
          <cell r="C22" t="str">
            <v>Drama (DVD)</v>
          </cell>
          <cell r="D22" t="str">
            <v>Yes</v>
          </cell>
          <cell r="E22" t="str">
            <v>Дмитрий Иосифов</v>
          </cell>
          <cell r="F22" t="str">
            <v>Екатерина 2. Взлет</v>
          </cell>
          <cell r="G22">
            <v>2017</v>
          </cell>
          <cell r="H22">
            <v>1</v>
          </cell>
        </row>
        <row r="23">
          <cell r="A23">
            <v>253211643867</v>
          </cell>
          <cell r="B23" t="str">
            <v>DVD</v>
          </cell>
          <cell r="C23" t="str">
            <v>Romance (DVD)</v>
          </cell>
          <cell r="D23" t="str">
            <v>Yes</v>
          </cell>
          <cell r="E23" t="str">
            <v>Владимир Бортко</v>
          </cell>
          <cell r="F23" t="str">
            <v>О любви</v>
          </cell>
          <cell r="G23">
            <v>2016</v>
          </cell>
          <cell r="H23">
            <v>1</v>
          </cell>
        </row>
        <row r="24">
          <cell r="A24">
            <v>253211643959</v>
          </cell>
          <cell r="B24" t="str">
            <v>DVD</v>
          </cell>
          <cell r="C24" t="str">
            <v>Thrillers (DVD)</v>
          </cell>
          <cell r="D24" t="str">
            <v>Yes</v>
          </cell>
          <cell r="E24" t="str">
            <v>Мичислав Юзовский</v>
          </cell>
          <cell r="F24" t="str">
            <v>Саша добрый, Саша злой</v>
          </cell>
          <cell r="G24">
            <v>2017</v>
          </cell>
          <cell r="H24">
            <v>1</v>
          </cell>
        </row>
        <row r="25">
          <cell r="A25">
            <v>253211644017</v>
          </cell>
          <cell r="B25" t="str">
            <v>DVD</v>
          </cell>
          <cell r="C25" t="str">
            <v>War (DVD)</v>
          </cell>
          <cell r="D25" t="str">
            <v>Yes</v>
          </cell>
          <cell r="E25" t="str">
            <v>Александр Касаткин</v>
          </cell>
          <cell r="F25" t="str">
            <v>Три дня до весны</v>
          </cell>
          <cell r="G25">
            <v>2016</v>
          </cell>
          <cell r="H25">
            <v>1</v>
          </cell>
        </row>
        <row r="26">
          <cell r="A26">
            <v>253211644079</v>
          </cell>
          <cell r="B26" t="str">
            <v>DVD</v>
          </cell>
          <cell r="C26" t="str">
            <v>Thrillers (DVD)</v>
          </cell>
          <cell r="D26" t="str">
            <v>Yes</v>
          </cell>
          <cell r="E26" t="str">
            <v>Олег Фомин</v>
          </cell>
          <cell r="F26" t="str">
            <v>Штрафник</v>
          </cell>
          <cell r="G26">
            <v>2017</v>
          </cell>
          <cell r="H26">
            <v>1</v>
          </cell>
        </row>
        <row r="27">
          <cell r="A27">
            <v>253211644802</v>
          </cell>
          <cell r="B27" t="str">
            <v>DVD</v>
          </cell>
          <cell r="C27" t="str">
            <v>Crime (DVD)</v>
          </cell>
          <cell r="D27" t="str">
            <v>Yes</v>
          </cell>
          <cell r="F27" t="str">
            <v>Суфлер</v>
          </cell>
          <cell r="G27">
            <v>2017</v>
          </cell>
          <cell r="H27">
            <v>1</v>
          </cell>
        </row>
        <row r="28">
          <cell r="A28">
            <v>253211644826</v>
          </cell>
          <cell r="B28" t="str">
            <v>DVD</v>
          </cell>
          <cell r="C28" t="str">
            <v>War (DVD)</v>
          </cell>
          <cell r="D28" t="str">
            <v>Yes</v>
          </cell>
          <cell r="E28" t="str">
            <v>Павел Чухрай</v>
          </cell>
          <cell r="F28" t="str">
            <v>Холодное танго</v>
          </cell>
          <cell r="G28">
            <v>2017</v>
          </cell>
          <cell r="H28">
            <v>1</v>
          </cell>
        </row>
        <row r="29">
          <cell r="A29">
            <v>253211645687</v>
          </cell>
          <cell r="B29" t="str">
            <v>DVD</v>
          </cell>
          <cell r="C29" t="str">
            <v>Crime (DVD)</v>
          </cell>
          <cell r="D29" t="str">
            <v>Yes</v>
          </cell>
          <cell r="E29" t="str">
            <v>Алина Чеботарева</v>
          </cell>
          <cell r="F29" t="str">
            <v>Фото на недобрую память</v>
          </cell>
          <cell r="G29">
            <v>2017</v>
          </cell>
          <cell r="H29">
            <v>1</v>
          </cell>
        </row>
        <row r="30">
          <cell r="A30">
            <v>253211645731</v>
          </cell>
          <cell r="B30" t="str">
            <v>DVD</v>
          </cell>
          <cell r="C30" t="str">
            <v>Crime (DVD)</v>
          </cell>
          <cell r="D30" t="str">
            <v>Yes</v>
          </cell>
          <cell r="E30" t="str">
            <v>Дмитрий Магонов</v>
          </cell>
          <cell r="F30" t="str">
            <v>Шрам</v>
          </cell>
          <cell r="G30">
            <v>2017</v>
          </cell>
          <cell r="H30">
            <v>1</v>
          </cell>
        </row>
        <row r="31">
          <cell r="A31">
            <v>253211645786</v>
          </cell>
          <cell r="B31" t="str">
            <v>DVD</v>
          </cell>
          <cell r="C31" t="str">
            <v>Mystery (DVD)</v>
          </cell>
          <cell r="D31" t="str">
            <v>Yes</v>
          </cell>
          <cell r="E31" t="str">
            <v>Константин Лопушанский</v>
          </cell>
          <cell r="F31" t="str">
            <v>Гадкие Лебеди</v>
          </cell>
          <cell r="G31">
            <v>2014</v>
          </cell>
          <cell r="H31">
            <v>1</v>
          </cell>
        </row>
        <row r="32">
          <cell r="A32">
            <v>253211646059</v>
          </cell>
          <cell r="B32" t="str">
            <v>DVD</v>
          </cell>
          <cell r="C32" t="str">
            <v>Action (DVD)</v>
          </cell>
          <cell r="D32" t="str">
            <v>Yes</v>
          </cell>
          <cell r="E32" t="str">
            <v>Александр Березань</v>
          </cell>
          <cell r="F32" t="str">
            <v>Доставить любой ценой</v>
          </cell>
          <cell r="G32">
            <v>2011</v>
          </cell>
          <cell r="H32">
            <v>1</v>
          </cell>
        </row>
        <row r="33">
          <cell r="A33">
            <v>253211646066</v>
          </cell>
          <cell r="B33" t="str">
            <v>DVD</v>
          </cell>
          <cell r="C33" t="str">
            <v>Action (DVD)</v>
          </cell>
          <cell r="D33" t="str">
            <v>Yes</v>
          </cell>
          <cell r="E33" t="str">
            <v>Дмитрий Тюрин</v>
          </cell>
          <cell r="F33" t="str">
            <v>Жажда</v>
          </cell>
          <cell r="G33">
            <v>2013</v>
          </cell>
          <cell r="H33">
            <v>1</v>
          </cell>
        </row>
        <row r="34">
          <cell r="A34">
            <v>253211646196</v>
          </cell>
          <cell r="B34" t="str">
            <v>DVD</v>
          </cell>
          <cell r="C34" t="str">
            <v>Action (DVD)</v>
          </cell>
          <cell r="D34" t="str">
            <v>Yes</v>
          </cell>
          <cell r="E34" t="str">
            <v>Александр Франскевич-Лайе</v>
          </cell>
          <cell r="F34" t="str">
            <v>Не покидай меня</v>
          </cell>
          <cell r="G34">
            <v>2013</v>
          </cell>
          <cell r="H34">
            <v>1</v>
          </cell>
        </row>
        <row r="35">
          <cell r="A35">
            <v>253211646240</v>
          </cell>
          <cell r="B35" t="str">
            <v>DVD</v>
          </cell>
          <cell r="C35" t="str">
            <v>War (DVD)</v>
          </cell>
          <cell r="D35" t="str">
            <v>Yes</v>
          </cell>
          <cell r="E35" t="str">
            <v>Виталий Воробьев</v>
          </cell>
          <cell r="F35" t="str">
            <v>Под ливнем пуль</v>
          </cell>
          <cell r="G35">
            <v>2016</v>
          </cell>
          <cell r="H35">
            <v>1</v>
          </cell>
        </row>
        <row r="36">
          <cell r="A36">
            <v>253211646264</v>
          </cell>
          <cell r="B36" t="str">
            <v>DVD</v>
          </cell>
          <cell r="C36" t="str">
            <v>War (DVD)</v>
          </cell>
          <cell r="D36" t="str">
            <v>Yes</v>
          </cell>
          <cell r="E36" t="str">
            <v>Константин Статский</v>
          </cell>
          <cell r="F36" t="str">
            <v>Привет от Катюши</v>
          </cell>
          <cell r="G36">
            <v>2013</v>
          </cell>
          <cell r="H36">
            <v>1</v>
          </cell>
        </row>
        <row r="37">
          <cell r="A37">
            <v>253211646295</v>
          </cell>
          <cell r="B37" t="str">
            <v>DVD</v>
          </cell>
          <cell r="C37" t="str">
            <v>Movies for Children, Cartoons</v>
          </cell>
          <cell r="D37" t="str">
            <v>Yes</v>
          </cell>
          <cell r="E37" t="str">
            <v>Максим Волков, Виталий Мухаметзянов</v>
          </cell>
          <cell r="F37" t="str">
            <v>Садко (полнометражный мультфильм)</v>
          </cell>
          <cell r="G37">
            <v>2018</v>
          </cell>
          <cell r="H37">
            <v>1</v>
          </cell>
        </row>
        <row r="38">
          <cell r="A38">
            <v>253211646431</v>
          </cell>
          <cell r="B38" t="str">
            <v>DVD</v>
          </cell>
          <cell r="C38" t="str">
            <v>Thrillers (DVD)</v>
          </cell>
          <cell r="D38" t="str">
            <v>Yes</v>
          </cell>
          <cell r="E38" t="str">
            <v>Виталий Воробьев</v>
          </cell>
          <cell r="F38" t="str">
            <v>Черные бушлаты</v>
          </cell>
          <cell r="G38">
            <v>2018</v>
          </cell>
          <cell r="H38">
            <v>1</v>
          </cell>
        </row>
        <row r="39">
          <cell r="A39">
            <v>2532110001007</v>
          </cell>
          <cell r="B39" t="str">
            <v>DVD</v>
          </cell>
          <cell r="C39" t="str">
            <v>Romance (DVD)</v>
          </cell>
          <cell r="D39" t="str">
            <v>Yes</v>
          </cell>
          <cell r="E39" t="str">
            <v>Гузель Киреева</v>
          </cell>
          <cell r="F39" t="str">
            <v>Старшая дочь</v>
          </cell>
          <cell r="G39">
            <v>2015</v>
          </cell>
          <cell r="H39">
            <v>1</v>
          </cell>
        </row>
        <row r="40">
          <cell r="A40">
            <v>2532110001205</v>
          </cell>
          <cell r="B40" t="str">
            <v>DVD</v>
          </cell>
          <cell r="C40" t="str">
            <v>Biography (DVD)</v>
          </cell>
          <cell r="D40" t="str">
            <v>Yes</v>
          </cell>
          <cell r="E40" t="str">
            <v>Александр Митта</v>
          </cell>
          <cell r="F40" t="str">
            <v>Шагал Малевич</v>
          </cell>
          <cell r="G40">
            <v>2013</v>
          </cell>
          <cell r="H40">
            <v>1</v>
          </cell>
        </row>
        <row r="41">
          <cell r="A41">
            <v>2532110003902</v>
          </cell>
          <cell r="B41" t="str">
            <v>DVD</v>
          </cell>
          <cell r="C41" t="str">
            <v>Drama (DVD)</v>
          </cell>
          <cell r="D41" t="str">
            <v>Yes</v>
          </cell>
          <cell r="E41" t="str">
            <v>Федор Попов</v>
          </cell>
          <cell r="F41" t="str">
            <v>Коридор бессмертия</v>
          </cell>
          <cell r="G41">
            <v>2019</v>
          </cell>
          <cell r="H41">
            <v>1</v>
          </cell>
        </row>
        <row r="42">
          <cell r="A42">
            <v>2532110004503</v>
          </cell>
          <cell r="B42" t="str">
            <v>DVD</v>
          </cell>
          <cell r="C42" t="str">
            <v>Comedy (DVD)</v>
          </cell>
          <cell r="D42" t="str">
            <v>Yes</v>
          </cell>
          <cell r="E42" t="str">
            <v>Резо Гигинейшвили</v>
          </cell>
          <cell r="F42" t="str">
            <v>Трезвый водитель</v>
          </cell>
          <cell r="G42">
            <v>2018</v>
          </cell>
          <cell r="H42">
            <v>1</v>
          </cell>
        </row>
        <row r="43">
          <cell r="A43">
            <v>2532110006606</v>
          </cell>
          <cell r="B43" t="str">
            <v>DVD</v>
          </cell>
          <cell r="C43" t="str">
            <v>Action (DVD)</v>
          </cell>
          <cell r="D43" t="str">
            <v>Yes</v>
          </cell>
          <cell r="E43" t="str">
            <v>Андрей Волгин</v>
          </cell>
          <cell r="F43" t="str">
            <v>Балканский рубеж</v>
          </cell>
          <cell r="G43">
            <v>2019</v>
          </cell>
          <cell r="H43">
            <v>4</v>
          </cell>
        </row>
        <row r="44">
          <cell r="A44">
            <v>2532110006903</v>
          </cell>
          <cell r="B44" t="str">
            <v>DVD</v>
          </cell>
          <cell r="C44" t="str">
            <v>History (DVD)</v>
          </cell>
          <cell r="D44" t="str">
            <v>Yes</v>
          </cell>
          <cell r="E44" t="str">
            <v>Глеб Панфилов</v>
          </cell>
          <cell r="F44" t="str">
            <v>Романовы. Венценосная семья</v>
          </cell>
          <cell r="G44">
            <v>2000</v>
          </cell>
          <cell r="H44">
            <v>1</v>
          </cell>
        </row>
        <row r="45">
          <cell r="A45">
            <v>2532110008006</v>
          </cell>
          <cell r="B45" t="str">
            <v>DVD</v>
          </cell>
          <cell r="C45" t="str">
            <v>War (DVD)</v>
          </cell>
          <cell r="D45" t="str">
            <v>Yes</v>
          </cell>
          <cell r="E45" t="str">
            <v>Кантемир Балагов</v>
          </cell>
          <cell r="F45" t="str">
            <v>Дылда</v>
          </cell>
          <cell r="G45">
            <v>2019</v>
          </cell>
          <cell r="H45">
            <v>1</v>
          </cell>
        </row>
        <row r="46">
          <cell r="A46">
            <v>2532110009201</v>
          </cell>
          <cell r="B46" t="str">
            <v>DVD</v>
          </cell>
          <cell r="C46" t="str">
            <v>Fantasy (DVD)</v>
          </cell>
          <cell r="D46" t="str">
            <v>Yes</v>
          </cell>
          <cell r="E46" t="str">
            <v>Андрей Ермаш</v>
          </cell>
          <cell r="F46" t="str">
            <v>Конец вечности (по Айзеку Азимову)</v>
          </cell>
          <cell r="G46">
            <v>2019</v>
          </cell>
          <cell r="H46">
            <v>1</v>
          </cell>
        </row>
        <row r="47">
          <cell r="A47">
            <v>2532110009805</v>
          </cell>
          <cell r="B47" t="str">
            <v>DVD</v>
          </cell>
          <cell r="C47" t="str">
            <v>Thrillers (DVD)</v>
          </cell>
          <cell r="D47" t="str">
            <v>Yes</v>
          </cell>
          <cell r="E47" t="str">
            <v>Илья Казанков</v>
          </cell>
          <cell r="F47" t="str">
            <v>Гадалка</v>
          </cell>
          <cell r="G47">
            <v>2019</v>
          </cell>
          <cell r="H47">
            <v>1</v>
          </cell>
        </row>
        <row r="48">
          <cell r="A48">
            <v>2532110010108</v>
          </cell>
          <cell r="B48" t="str">
            <v>DVD</v>
          </cell>
          <cell r="C48" t="str">
            <v>Drama (DVD)</v>
          </cell>
          <cell r="D48" t="str">
            <v>Yes</v>
          </cell>
          <cell r="E48" t="str">
            <v>Вадим Дубровицкий</v>
          </cell>
          <cell r="F48" t="str">
            <v>Ивановъ (Иванов) (трагикомедия по пьесе А. П. Чехова)</v>
          </cell>
          <cell r="G48">
            <v>2018</v>
          </cell>
          <cell r="H48">
            <v>1</v>
          </cell>
        </row>
        <row r="49">
          <cell r="A49">
            <v>2532110013093</v>
          </cell>
          <cell r="B49" t="str">
            <v>DVD</v>
          </cell>
          <cell r="C49" t="str">
            <v>Comedy (DVD)</v>
          </cell>
          <cell r="D49" t="str">
            <v>Yes</v>
          </cell>
          <cell r="E49" t="str">
            <v>Кротова О.; Кондалов М.; Виталий М.</v>
          </cell>
          <cell r="F49" t="str">
            <v>11 часов с Михаилом Жванецким. Три юбилея. Дежурный по стране</v>
          </cell>
          <cell r="G49">
            <v>2010</v>
          </cell>
          <cell r="H49">
            <v>1</v>
          </cell>
        </row>
        <row r="50">
          <cell r="A50">
            <v>2532110013109</v>
          </cell>
          <cell r="B50" t="str">
            <v>DVD</v>
          </cell>
          <cell r="C50" t="str">
            <v>History (DVD)</v>
          </cell>
          <cell r="D50" t="str">
            <v>Yes</v>
          </cell>
          <cell r="E50" t="str">
            <v>Кравчук А.</v>
          </cell>
          <cell r="F50" t="str">
            <v>Адмирал</v>
          </cell>
          <cell r="G50">
            <v>2008</v>
          </cell>
          <cell r="H50">
            <v>1</v>
          </cell>
        </row>
        <row r="51">
          <cell r="A51">
            <v>2532110013628</v>
          </cell>
          <cell r="B51" t="str">
            <v>DVD</v>
          </cell>
          <cell r="C51" t="str">
            <v>Biography (DVD)</v>
          </cell>
          <cell r="D51" t="str">
            <v>Yes</v>
          </cell>
          <cell r="E51" t="str">
            <v>Менакер Л.</v>
          </cell>
          <cell r="F51" t="str">
            <v>Никколо Паганини (4 серии)</v>
          </cell>
          <cell r="G51">
            <v>1982</v>
          </cell>
          <cell r="H51">
            <v>1</v>
          </cell>
        </row>
        <row r="52">
          <cell r="A52">
            <v>2532208049218</v>
          </cell>
          <cell r="B52" t="str">
            <v>DVD</v>
          </cell>
          <cell r="C52" t="str">
            <v>Movies for Children, Cartoons</v>
          </cell>
          <cell r="D52" t="str">
            <v>Yes</v>
          </cell>
          <cell r="E52" t="str">
            <v>Роман Артемьев</v>
          </cell>
          <cell r="F52" t="str">
            <v>КОЩЕЙ. ПОХИТИТЕЛЬ НЕВЕСТ</v>
          </cell>
          <cell r="G52">
            <v>2022</v>
          </cell>
          <cell r="H52">
            <v>3</v>
          </cell>
        </row>
        <row r="53">
          <cell r="A53">
            <v>4601250321059</v>
          </cell>
          <cell r="B53" t="str">
            <v>audiobook</v>
          </cell>
          <cell r="C53" t="str">
            <v>Audio Books</v>
          </cell>
          <cell r="D53" t="str">
            <v>Yes</v>
          </cell>
          <cell r="E53" t="str">
            <v>Д Лондон</v>
          </cell>
          <cell r="F53" t="str">
            <v>Рассказы</v>
          </cell>
          <cell r="H53">
            <v>1</v>
          </cell>
        </row>
        <row r="54">
          <cell r="A54">
            <v>4601250322087</v>
          </cell>
          <cell r="B54" t="str">
            <v>audiobook</v>
          </cell>
          <cell r="C54" t="str">
            <v>Audio Books</v>
          </cell>
          <cell r="D54" t="str">
            <v>Yes</v>
          </cell>
          <cell r="E54" t="str">
            <v>Л Сниткет</v>
          </cell>
          <cell r="F54" t="str">
            <v>Тридцать три несчастья</v>
          </cell>
          <cell r="H54">
            <v>1</v>
          </cell>
        </row>
        <row r="55">
          <cell r="A55">
            <v>4601250335742</v>
          </cell>
          <cell r="B55" t="str">
            <v>audiobook</v>
          </cell>
          <cell r="C55" t="str">
            <v>Audio Books</v>
          </cell>
          <cell r="D55" t="str">
            <v>Yes</v>
          </cell>
          <cell r="E55" t="str">
            <v>А Грибоедов</v>
          </cell>
          <cell r="F55" t="str">
            <v>Горе от ума</v>
          </cell>
          <cell r="H55">
            <v>1</v>
          </cell>
        </row>
        <row r="56">
          <cell r="A56">
            <v>4601250336572</v>
          </cell>
          <cell r="B56" t="str">
            <v>audiobook</v>
          </cell>
          <cell r="C56" t="str">
            <v>Audio Books</v>
          </cell>
          <cell r="D56" t="str">
            <v>Yes</v>
          </cell>
          <cell r="E56" t="str">
            <v>А Чехов</v>
          </cell>
          <cell r="F56" t="str">
            <v>Черный Монах</v>
          </cell>
          <cell r="H56">
            <v>1</v>
          </cell>
        </row>
        <row r="57">
          <cell r="A57">
            <v>4601449705059</v>
          </cell>
          <cell r="B57" t="str">
            <v>audiobook</v>
          </cell>
          <cell r="C57" t="str">
            <v>Audio Books</v>
          </cell>
          <cell r="D57" t="str">
            <v>Yes</v>
          </cell>
          <cell r="E57" t="str">
            <v>С Лукьяненко</v>
          </cell>
          <cell r="F57" t="str">
            <v>Лабиринт отражений</v>
          </cell>
          <cell r="H57">
            <v>1</v>
          </cell>
        </row>
        <row r="58">
          <cell r="A58">
            <v>4601449705202</v>
          </cell>
          <cell r="B58" t="str">
            <v>audiobook</v>
          </cell>
          <cell r="C58" t="str">
            <v>Audio Books</v>
          </cell>
          <cell r="D58" t="str">
            <v>Yes</v>
          </cell>
          <cell r="E58" t="str">
            <v>К Сайфмак</v>
          </cell>
          <cell r="F58" t="str">
            <v>Заповедник гоблинов</v>
          </cell>
          <cell r="H58">
            <v>1</v>
          </cell>
        </row>
        <row r="59">
          <cell r="A59">
            <v>4601546079190</v>
          </cell>
          <cell r="B59" t="str">
            <v>audiobook</v>
          </cell>
          <cell r="C59" t="str">
            <v>Audio Books</v>
          </cell>
          <cell r="D59" t="str">
            <v>Yes</v>
          </cell>
          <cell r="E59" t="str">
            <v>Распе Э.</v>
          </cell>
          <cell r="F59" t="str">
            <v>Путешествия барона Мюнхгаузена</v>
          </cell>
          <cell r="G59">
            <v>2015</v>
          </cell>
          <cell r="H59">
            <v>1</v>
          </cell>
        </row>
        <row r="60">
          <cell r="A60">
            <v>4601546094681</v>
          </cell>
          <cell r="B60" t="str">
            <v>audiobook</v>
          </cell>
          <cell r="C60" t="str">
            <v>Audio Books</v>
          </cell>
          <cell r="D60" t="str">
            <v>Yes</v>
          </cell>
          <cell r="E60" t="str">
            <v>Дойл, Артур</v>
          </cell>
          <cell r="F60" t="str">
            <v>Долина страха</v>
          </cell>
          <cell r="G60">
            <v>2011</v>
          </cell>
          <cell r="H60">
            <v>1</v>
          </cell>
        </row>
        <row r="61">
          <cell r="A61">
            <v>4601546097354</v>
          </cell>
          <cell r="B61" t="str">
            <v>audiobook</v>
          </cell>
          <cell r="C61" t="str">
            <v>Audio Books</v>
          </cell>
          <cell r="D61" t="str">
            <v>Yes</v>
          </cell>
          <cell r="E61" t="str">
            <v>Шекспир, Уильям</v>
          </cell>
          <cell r="F61" t="str">
            <v>Двенадцатая ночь, или Что угодно. Аудиоспектакль</v>
          </cell>
          <cell r="G61">
            <v>2012</v>
          </cell>
          <cell r="H61">
            <v>1</v>
          </cell>
        </row>
        <row r="62">
          <cell r="A62">
            <v>4601546102911</v>
          </cell>
          <cell r="B62" t="str">
            <v>audiobook</v>
          </cell>
          <cell r="C62" t="str">
            <v>Audio Books</v>
          </cell>
          <cell r="D62" t="str">
            <v>Yes</v>
          </cell>
          <cell r="E62" t="str">
            <v>Рик, Татьяна</v>
          </cell>
          <cell r="F62" t="str">
            <v>Коллекция страшилок-смешилок для детей</v>
          </cell>
          <cell r="G62">
            <v>2012</v>
          </cell>
          <cell r="H62">
            <v>1</v>
          </cell>
        </row>
        <row r="63">
          <cell r="A63">
            <v>4601546108388</v>
          </cell>
          <cell r="B63" t="str">
            <v>audiobook</v>
          </cell>
          <cell r="C63" t="str">
            <v>Audio Books</v>
          </cell>
          <cell r="D63" t="str">
            <v>Yes</v>
          </cell>
          <cell r="E63" t="str">
            <v>Конан Дойль А.</v>
          </cell>
          <cell r="F63" t="str">
            <v>Артур Конан Дойл. Истории о Шерлоке Холмсе</v>
          </cell>
          <cell r="G63">
            <v>2013</v>
          </cell>
          <cell r="H63">
            <v>2</v>
          </cell>
        </row>
        <row r="64">
          <cell r="A64">
            <v>4601546111630</v>
          </cell>
          <cell r="B64" t="str">
            <v>audiobook</v>
          </cell>
          <cell r="C64" t="str">
            <v>Audio Books</v>
          </cell>
          <cell r="D64" t="str">
            <v>Yes</v>
          </cell>
          <cell r="E64" t="str">
            <v>Генри, О</v>
          </cell>
          <cell r="F64" t="str">
            <v>Рассказы</v>
          </cell>
          <cell r="G64">
            <v>2014</v>
          </cell>
          <cell r="H64">
            <v>2</v>
          </cell>
        </row>
        <row r="65">
          <cell r="A65">
            <v>4601546116321</v>
          </cell>
          <cell r="B65" t="str">
            <v>audiobook</v>
          </cell>
          <cell r="C65" t="str">
            <v>Audio Books</v>
          </cell>
          <cell r="D65" t="str">
            <v>Yes</v>
          </cell>
          <cell r="E65" t="str">
            <v>Бульба, Евгений</v>
          </cell>
          <cell r="F65" t="str">
            <v>Аудиоэнциклопедия для малышей. Животные</v>
          </cell>
          <cell r="G65">
            <v>2015</v>
          </cell>
          <cell r="H65">
            <v>1</v>
          </cell>
        </row>
        <row r="66">
          <cell r="A66">
            <v>4601546118004</v>
          </cell>
          <cell r="B66" t="str">
            <v>audiobook</v>
          </cell>
          <cell r="C66" t="str">
            <v>Audio Books</v>
          </cell>
          <cell r="D66" t="str">
            <v>Yes</v>
          </cell>
          <cell r="E66" t="str">
            <v>Кун Н.А.</v>
          </cell>
          <cell r="F66" t="str">
            <v>Легенды и мифы древней Греции для детей. Аргонавты</v>
          </cell>
          <cell r="G66">
            <v>2015</v>
          </cell>
          <cell r="H66">
            <v>1</v>
          </cell>
        </row>
        <row r="67">
          <cell r="A67">
            <v>4601546118707</v>
          </cell>
          <cell r="B67" t="str">
            <v>audiobook</v>
          </cell>
          <cell r="C67" t="str">
            <v>Audio Books</v>
          </cell>
          <cell r="D67" t="str">
            <v>Yes</v>
          </cell>
          <cell r="F67" t="str">
            <v>Сказки народов мира. Коллекция аудиоспектаклей для детей</v>
          </cell>
          <cell r="G67">
            <v>2015</v>
          </cell>
          <cell r="H67">
            <v>1</v>
          </cell>
        </row>
        <row r="68">
          <cell r="A68">
            <v>4601546122476</v>
          </cell>
          <cell r="B68" t="str">
            <v>audiobook</v>
          </cell>
          <cell r="C68" t="str">
            <v>Audio Books</v>
          </cell>
          <cell r="D68" t="str">
            <v>Yes</v>
          </cell>
          <cell r="E68" t="str">
            <v>Воннегут К.; Оргин Д. (голос); Рохмистров Г. (голос)</v>
          </cell>
          <cell r="F68" t="str">
            <v>Колыбель для кошки</v>
          </cell>
          <cell r="G68">
            <v>2015</v>
          </cell>
          <cell r="H68">
            <v>1</v>
          </cell>
        </row>
        <row r="69">
          <cell r="A69">
            <v>4601546124180</v>
          </cell>
          <cell r="B69" t="str">
            <v>audiobook</v>
          </cell>
          <cell r="C69" t="str">
            <v>Audio Books</v>
          </cell>
          <cell r="D69" t="str">
            <v>Yes</v>
          </cell>
          <cell r="E69" t="str">
            <v>Кундера Милан</v>
          </cell>
          <cell r="F69" t="str">
            <v>Невыносимая легкость бытия</v>
          </cell>
          <cell r="G69">
            <v>2016</v>
          </cell>
          <cell r="H69">
            <v>1</v>
          </cell>
        </row>
        <row r="70">
          <cell r="A70">
            <v>4601546125408</v>
          </cell>
          <cell r="B70" t="str">
            <v>audiobook</v>
          </cell>
          <cell r="C70" t="str">
            <v>Audio Books</v>
          </cell>
          <cell r="D70" t="str">
            <v>Yes</v>
          </cell>
          <cell r="E70" t="str">
            <v>Верн, Жюль</v>
          </cell>
          <cell r="F70" t="str">
            <v>Пять недель на воздушном шаре. Аудиоспектакль</v>
          </cell>
          <cell r="G70">
            <v>2016</v>
          </cell>
          <cell r="H70">
            <v>1</v>
          </cell>
        </row>
        <row r="71">
          <cell r="A71">
            <v>4601546137326</v>
          </cell>
          <cell r="B71" t="str">
            <v>audiobook</v>
          </cell>
          <cell r="C71" t="str">
            <v>Audio Books</v>
          </cell>
          <cell r="D71" t="str">
            <v>Yes</v>
          </cell>
          <cell r="E71" t="str">
            <v>Толстой, Алексей</v>
          </cell>
          <cell r="F71" t="str">
            <v>Золотой ключик, или Приключения Буратино. Музыкальная постановка</v>
          </cell>
          <cell r="G71">
            <v>2019</v>
          </cell>
          <cell r="H71">
            <v>1</v>
          </cell>
        </row>
        <row r="72">
          <cell r="A72">
            <v>4601549771756</v>
          </cell>
          <cell r="B72" t="str">
            <v>audiobook</v>
          </cell>
          <cell r="C72" t="str">
            <v>Audio Books</v>
          </cell>
          <cell r="D72" t="str">
            <v>Yes</v>
          </cell>
          <cell r="E72" t="str">
            <v>Н Гоголь</v>
          </cell>
          <cell r="F72" t="str">
            <v>Петербургские повести</v>
          </cell>
          <cell r="H72">
            <v>1</v>
          </cell>
        </row>
        <row r="73">
          <cell r="A73">
            <v>4601549772074</v>
          </cell>
          <cell r="B73" t="str">
            <v>audiobook</v>
          </cell>
          <cell r="C73" t="str">
            <v>Audio Books</v>
          </cell>
          <cell r="D73" t="str">
            <v>Yes</v>
          </cell>
          <cell r="E73" t="str">
            <v>Н Лесков</v>
          </cell>
          <cell r="F73" t="str">
            <v>Леди Макбет Мценского уезда</v>
          </cell>
          <cell r="H73">
            <v>1</v>
          </cell>
        </row>
        <row r="74">
          <cell r="A74">
            <v>4601549772111</v>
          </cell>
          <cell r="B74" t="str">
            <v>audiobook</v>
          </cell>
          <cell r="C74" t="str">
            <v>Audio Books</v>
          </cell>
          <cell r="D74" t="str">
            <v>Yes</v>
          </cell>
          <cell r="E74" t="str">
            <v>А Пушкин</v>
          </cell>
          <cell r="F74" t="str">
            <v>Повести Белкина</v>
          </cell>
          <cell r="H74">
            <v>1</v>
          </cell>
        </row>
        <row r="75">
          <cell r="A75">
            <v>4602074101254</v>
          </cell>
          <cell r="B75" t="str">
            <v>audiobook</v>
          </cell>
          <cell r="C75" t="str">
            <v>Audio Books</v>
          </cell>
          <cell r="D75" t="str">
            <v>Yes</v>
          </cell>
          <cell r="F75" t="str">
            <v>Алеша Попович и Тугарин Змей</v>
          </cell>
          <cell r="H75">
            <v>1</v>
          </cell>
        </row>
        <row r="76">
          <cell r="A76">
            <v>4602074400906</v>
          </cell>
          <cell r="B76" t="str">
            <v>audiobook</v>
          </cell>
          <cell r="C76" t="str">
            <v>Audio Books</v>
          </cell>
          <cell r="D76" t="str">
            <v>Yes</v>
          </cell>
          <cell r="E76" t="str">
            <v>М Булгаков</v>
          </cell>
          <cell r="F76" t="str">
            <v>Собачье сердце</v>
          </cell>
          <cell r="H76">
            <v>1</v>
          </cell>
        </row>
        <row r="77">
          <cell r="A77">
            <v>4602074400999</v>
          </cell>
          <cell r="B77" t="str">
            <v>audiobook</v>
          </cell>
          <cell r="C77" t="str">
            <v>Audio Books</v>
          </cell>
          <cell r="D77" t="str">
            <v>Yes</v>
          </cell>
          <cell r="E77" t="str">
            <v>Д Рубина</v>
          </cell>
          <cell r="F77" t="str">
            <v>Несколько слов о любви</v>
          </cell>
          <cell r="H77">
            <v>1</v>
          </cell>
        </row>
        <row r="78">
          <cell r="A78">
            <v>4602074401125</v>
          </cell>
          <cell r="B78" t="str">
            <v>audiobook</v>
          </cell>
          <cell r="C78" t="str">
            <v>Audio Books</v>
          </cell>
          <cell r="D78" t="str">
            <v>Yes</v>
          </cell>
          <cell r="E78" t="str">
            <v>Д Рубина</v>
          </cell>
          <cell r="F78" t="str">
            <v>Новеллы о путешествиях</v>
          </cell>
          <cell r="H78">
            <v>1</v>
          </cell>
        </row>
        <row r="79">
          <cell r="A79">
            <v>4606369026475</v>
          </cell>
          <cell r="B79" t="str">
            <v>audiobook</v>
          </cell>
          <cell r="C79" t="str">
            <v>Audio Books</v>
          </cell>
          <cell r="D79" t="str">
            <v>Yes</v>
          </cell>
          <cell r="E79" t="str">
            <v>М Булгаков</v>
          </cell>
          <cell r="F79" t="str">
            <v>Мастер и Маргарита</v>
          </cell>
          <cell r="H79">
            <v>1</v>
          </cell>
        </row>
        <row r="80">
          <cell r="A80">
            <v>4606369026512</v>
          </cell>
          <cell r="B80" t="str">
            <v>audiobook</v>
          </cell>
          <cell r="C80" t="str">
            <v>Audio Books</v>
          </cell>
          <cell r="D80" t="str">
            <v>Yes</v>
          </cell>
          <cell r="E80" t="str">
            <v>Ильф Петров</v>
          </cell>
          <cell r="F80" t="str">
            <v>Золотой теленок</v>
          </cell>
          <cell r="H80">
            <v>1</v>
          </cell>
        </row>
        <row r="81">
          <cell r="A81">
            <v>4606369026567</v>
          </cell>
          <cell r="B81" t="str">
            <v>audiobook</v>
          </cell>
          <cell r="C81" t="str">
            <v>Audio Books</v>
          </cell>
          <cell r="D81" t="str">
            <v>Yes</v>
          </cell>
          <cell r="E81" t="str">
            <v>В Аксенов</v>
          </cell>
          <cell r="F81" t="str">
            <v>Остров Крым</v>
          </cell>
          <cell r="H81">
            <v>1</v>
          </cell>
        </row>
        <row r="82">
          <cell r="A82">
            <v>4606369026574</v>
          </cell>
          <cell r="B82" t="str">
            <v>audiobook</v>
          </cell>
          <cell r="C82" t="str">
            <v>Audio Books</v>
          </cell>
          <cell r="D82" t="str">
            <v>Yes</v>
          </cell>
          <cell r="E82" t="str">
            <v>Д Быков</v>
          </cell>
          <cell r="F82" t="str">
            <v>Эвакуатор</v>
          </cell>
          <cell r="H82">
            <v>1</v>
          </cell>
        </row>
        <row r="83">
          <cell r="A83">
            <v>4606369026581</v>
          </cell>
          <cell r="B83" t="str">
            <v>audiobook</v>
          </cell>
          <cell r="C83" t="str">
            <v>Audio Books</v>
          </cell>
          <cell r="D83" t="str">
            <v>Yes</v>
          </cell>
          <cell r="E83" t="str">
            <v>М Булгаков</v>
          </cell>
          <cell r="F83" t="str">
            <v>Роковые яйца</v>
          </cell>
          <cell r="H83">
            <v>1</v>
          </cell>
        </row>
        <row r="84">
          <cell r="A84">
            <v>4606369026598</v>
          </cell>
          <cell r="B84" t="str">
            <v>audiobook</v>
          </cell>
          <cell r="C84" t="str">
            <v>Audio Books</v>
          </cell>
          <cell r="D84" t="str">
            <v>Yes</v>
          </cell>
          <cell r="E84" t="str">
            <v>Пелевин В.</v>
          </cell>
          <cell r="F84" t="str">
            <v>Generation П</v>
          </cell>
          <cell r="G84">
            <v>2015</v>
          </cell>
          <cell r="H84">
            <v>1</v>
          </cell>
        </row>
        <row r="85">
          <cell r="A85">
            <v>4606369026635</v>
          </cell>
          <cell r="B85" t="str">
            <v>audiobook</v>
          </cell>
          <cell r="C85" t="str">
            <v>Audio Books</v>
          </cell>
          <cell r="D85" t="str">
            <v>Yes</v>
          </cell>
          <cell r="E85" t="str">
            <v>В Аксенов</v>
          </cell>
          <cell r="F85" t="str">
            <v>Москва ква-ква</v>
          </cell>
          <cell r="H85">
            <v>1</v>
          </cell>
        </row>
        <row r="86">
          <cell r="A86">
            <v>4606369026734</v>
          </cell>
          <cell r="B86" t="str">
            <v>audiobook</v>
          </cell>
          <cell r="C86" t="str">
            <v>Audio Books</v>
          </cell>
          <cell r="D86" t="str">
            <v>Yes</v>
          </cell>
          <cell r="E86" t="str">
            <v>Сапковский Анджей</v>
          </cell>
          <cell r="F86" t="str">
            <v>Башня шутов</v>
          </cell>
          <cell r="G86">
            <v>2007</v>
          </cell>
          <cell r="H86">
            <v>1</v>
          </cell>
        </row>
        <row r="87">
          <cell r="A87">
            <v>4606369026956</v>
          </cell>
          <cell r="B87" t="str">
            <v>audiobook</v>
          </cell>
          <cell r="C87" t="str">
            <v>Audio Books</v>
          </cell>
          <cell r="D87" t="str">
            <v>Yes</v>
          </cell>
          <cell r="E87" t="str">
            <v>Аксенов Василий Иванович</v>
          </cell>
          <cell r="F87" t="str">
            <v>Московская сага. Книга 2</v>
          </cell>
          <cell r="G87">
            <v>2006</v>
          </cell>
          <cell r="H87">
            <v>17</v>
          </cell>
        </row>
        <row r="88">
          <cell r="A88">
            <v>4606369027373</v>
          </cell>
          <cell r="B88" t="str">
            <v>audiobook</v>
          </cell>
          <cell r="C88" t="str">
            <v>Audio Books</v>
          </cell>
          <cell r="D88" t="str">
            <v>Yes</v>
          </cell>
          <cell r="E88" t="str">
            <v>Н Гоголь</v>
          </cell>
          <cell r="F88" t="str">
            <v>Мертвые души</v>
          </cell>
          <cell r="H88">
            <v>1</v>
          </cell>
        </row>
        <row r="89">
          <cell r="A89">
            <v>4606369027380</v>
          </cell>
          <cell r="B89" t="str">
            <v>audiobook</v>
          </cell>
          <cell r="C89" t="str">
            <v>Audio Books</v>
          </cell>
          <cell r="D89" t="str">
            <v>Yes</v>
          </cell>
          <cell r="E89" t="str">
            <v>А Куприн</v>
          </cell>
          <cell r="F89" t="str">
            <v>Гранатовый браслет</v>
          </cell>
          <cell r="H89">
            <v>1</v>
          </cell>
        </row>
        <row r="90">
          <cell r="A90">
            <v>4606369040365</v>
          </cell>
          <cell r="B90" t="str">
            <v>audiobook</v>
          </cell>
          <cell r="C90" t="str">
            <v>Audio Books</v>
          </cell>
          <cell r="D90" t="str">
            <v>Yes</v>
          </cell>
          <cell r="E90" t="str">
            <v>Акунин Борис</v>
          </cell>
          <cell r="F90" t="str">
            <v>Пелагия и белый бульдог</v>
          </cell>
          <cell r="G90">
            <v>2010</v>
          </cell>
          <cell r="H90">
            <v>1</v>
          </cell>
        </row>
        <row r="91">
          <cell r="A91">
            <v>4606369040396</v>
          </cell>
          <cell r="B91" t="str">
            <v>audiobook</v>
          </cell>
          <cell r="C91" t="str">
            <v>Audio Books</v>
          </cell>
          <cell r="D91" t="str">
            <v>Yes</v>
          </cell>
          <cell r="E91" t="str">
            <v>В Пелевен</v>
          </cell>
          <cell r="F91" t="str">
            <v>Числа</v>
          </cell>
          <cell r="H91">
            <v>1</v>
          </cell>
        </row>
        <row r="92">
          <cell r="A92">
            <v>4606369040501</v>
          </cell>
          <cell r="B92" t="str">
            <v>audiobook</v>
          </cell>
          <cell r="C92" t="str">
            <v>Audio Books</v>
          </cell>
          <cell r="D92" t="str">
            <v>Yes</v>
          </cell>
          <cell r="E92" t="str">
            <v>Б Шоу</v>
          </cell>
          <cell r="F92" t="str">
            <v>Пигмалион</v>
          </cell>
          <cell r="H92">
            <v>1</v>
          </cell>
        </row>
        <row r="93">
          <cell r="A93">
            <v>4606369042437</v>
          </cell>
          <cell r="B93" t="str">
            <v>audiobook</v>
          </cell>
          <cell r="C93" t="str">
            <v>Audio Books</v>
          </cell>
          <cell r="D93" t="str">
            <v>Yes</v>
          </cell>
          <cell r="E93" t="str">
            <v>Робски О.</v>
          </cell>
          <cell r="F93" t="str">
            <v>Робски. Casual. Повседневное</v>
          </cell>
          <cell r="G93">
            <v>2015</v>
          </cell>
          <cell r="H93">
            <v>1</v>
          </cell>
        </row>
        <row r="94">
          <cell r="A94">
            <v>4606369054201</v>
          </cell>
          <cell r="B94" t="str">
            <v>audiobook</v>
          </cell>
          <cell r="C94" t="str">
            <v>Audio Books</v>
          </cell>
          <cell r="D94" t="str">
            <v>Yes</v>
          </cell>
          <cell r="F94" t="str">
            <v>Русская поэзия XIX века</v>
          </cell>
          <cell r="G94">
            <v>2015</v>
          </cell>
          <cell r="H94">
            <v>1</v>
          </cell>
        </row>
        <row r="95">
          <cell r="A95">
            <v>4606369057806</v>
          </cell>
          <cell r="B95" t="str">
            <v>audiobook</v>
          </cell>
          <cell r="C95" t="str">
            <v>Audio Books</v>
          </cell>
          <cell r="D95" t="str">
            <v>Yes</v>
          </cell>
          <cell r="E95" t="str">
            <v>Толстой Л.</v>
          </cell>
          <cell r="F95" t="str">
            <v>Война и мир. Том 3-4</v>
          </cell>
          <cell r="G95">
            <v>2015</v>
          </cell>
          <cell r="H95">
            <v>1</v>
          </cell>
        </row>
        <row r="96">
          <cell r="A96">
            <v>4606369059237</v>
          </cell>
          <cell r="B96" t="str">
            <v>audiobook</v>
          </cell>
          <cell r="C96" t="str">
            <v>Audio Books</v>
          </cell>
          <cell r="D96" t="str">
            <v>Yes</v>
          </cell>
          <cell r="E96" t="str">
            <v>Куликова Г.</v>
          </cell>
          <cell r="F96" t="str">
            <v>Банановое убийство</v>
          </cell>
          <cell r="G96">
            <v>2015</v>
          </cell>
          <cell r="H96">
            <v>1</v>
          </cell>
        </row>
        <row r="97">
          <cell r="A97">
            <v>4606464022952</v>
          </cell>
          <cell r="B97" t="str">
            <v>audiobook</v>
          </cell>
          <cell r="C97" t="str">
            <v>Audio Books</v>
          </cell>
          <cell r="D97" t="str">
            <v>Yes</v>
          </cell>
          <cell r="E97" t="str">
            <v>Д Соболев</v>
          </cell>
          <cell r="F97" t="str">
            <v>Остров</v>
          </cell>
          <cell r="H97">
            <v>1</v>
          </cell>
        </row>
        <row r="98">
          <cell r="A98">
            <v>4607031750025</v>
          </cell>
          <cell r="B98" t="str">
            <v>audiobook</v>
          </cell>
          <cell r="C98" t="str">
            <v>Audio Books</v>
          </cell>
          <cell r="D98" t="str">
            <v>Yes</v>
          </cell>
          <cell r="E98" t="str">
            <v>И Бунин</v>
          </cell>
          <cell r="F98" t="str">
            <v>Жизнь Арсеньева</v>
          </cell>
          <cell r="H98">
            <v>1</v>
          </cell>
        </row>
        <row r="99">
          <cell r="A99">
            <v>4607031750070</v>
          </cell>
          <cell r="B99" t="str">
            <v>audiobook</v>
          </cell>
          <cell r="C99" t="str">
            <v>Audio Books</v>
          </cell>
          <cell r="D99" t="str">
            <v>Yes</v>
          </cell>
          <cell r="E99" t="str">
            <v>И Тургенев</v>
          </cell>
          <cell r="F99" t="str">
            <v>Отцы и детию Ася</v>
          </cell>
          <cell r="H99">
            <v>1</v>
          </cell>
        </row>
        <row r="100">
          <cell r="A100">
            <v>4607031750278</v>
          </cell>
          <cell r="B100" t="str">
            <v>audiobook</v>
          </cell>
          <cell r="C100" t="str">
            <v>Audio Books</v>
          </cell>
          <cell r="D100" t="str">
            <v>Yes</v>
          </cell>
          <cell r="E100" t="str">
            <v>Ф Достоевский</v>
          </cell>
          <cell r="F100" t="str">
            <v>Бесы</v>
          </cell>
          <cell r="H100">
            <v>1</v>
          </cell>
        </row>
        <row r="101">
          <cell r="A101">
            <v>4607031750322</v>
          </cell>
          <cell r="B101" t="str">
            <v>audiobook</v>
          </cell>
          <cell r="C101" t="str">
            <v>Audio Books</v>
          </cell>
          <cell r="D101" t="str">
            <v>Yes</v>
          </cell>
          <cell r="E101" t="str">
            <v>М Салтыков-Щедрин</v>
          </cell>
          <cell r="F101" t="str">
            <v>История одного грода</v>
          </cell>
          <cell r="H101">
            <v>1</v>
          </cell>
        </row>
        <row r="102">
          <cell r="A102">
            <v>4607031750414</v>
          </cell>
          <cell r="B102" t="str">
            <v>audiobook</v>
          </cell>
          <cell r="C102" t="str">
            <v>Audio Books</v>
          </cell>
          <cell r="D102" t="str">
            <v>Yes</v>
          </cell>
          <cell r="E102" t="str">
            <v>М Булгаков</v>
          </cell>
          <cell r="F102" t="str">
            <v>Белая Гвардия</v>
          </cell>
          <cell r="H102">
            <v>1</v>
          </cell>
        </row>
        <row r="103">
          <cell r="A103">
            <v>4607031750841</v>
          </cell>
          <cell r="B103" t="str">
            <v>audiobook</v>
          </cell>
          <cell r="C103" t="str">
            <v>Audio Books</v>
          </cell>
          <cell r="D103" t="str">
            <v>Yes</v>
          </cell>
          <cell r="E103" t="str">
            <v>И Шмелев</v>
          </cell>
          <cell r="F103" t="str">
            <v>Солнце мертвых</v>
          </cell>
          <cell r="H103">
            <v>1</v>
          </cell>
        </row>
        <row r="104">
          <cell r="A104">
            <v>4607031750964</v>
          </cell>
          <cell r="B104" t="str">
            <v>audiobook</v>
          </cell>
          <cell r="C104" t="str">
            <v>Audio Books</v>
          </cell>
          <cell r="D104" t="str">
            <v>Yes</v>
          </cell>
          <cell r="E104" t="str">
            <v>В Брюсов</v>
          </cell>
          <cell r="F104" t="str">
            <v>Огненный Ангел</v>
          </cell>
          <cell r="H104">
            <v>1</v>
          </cell>
        </row>
        <row r="105">
          <cell r="A105">
            <v>4607031751800</v>
          </cell>
          <cell r="B105" t="str">
            <v>audiobook</v>
          </cell>
          <cell r="C105" t="str">
            <v>Audio Books</v>
          </cell>
          <cell r="D105" t="str">
            <v>Yes</v>
          </cell>
          <cell r="E105" t="str">
            <v>В Набоков</v>
          </cell>
          <cell r="F105" t="str">
            <v>Дар</v>
          </cell>
          <cell r="H105">
            <v>1</v>
          </cell>
        </row>
        <row r="106">
          <cell r="A106">
            <v>4607031752050</v>
          </cell>
          <cell r="B106" t="str">
            <v>audiobook</v>
          </cell>
          <cell r="C106" t="str">
            <v>Audio Books</v>
          </cell>
          <cell r="D106" t="str">
            <v>Yes</v>
          </cell>
          <cell r="E106" t="str">
            <v>А Пушкин</v>
          </cell>
          <cell r="F106" t="str">
            <v>Евгений Онегин</v>
          </cell>
          <cell r="H106">
            <v>1</v>
          </cell>
        </row>
        <row r="107">
          <cell r="A107">
            <v>4607031752814</v>
          </cell>
          <cell r="B107" t="str">
            <v>audiobook</v>
          </cell>
          <cell r="C107" t="str">
            <v>Audio Books</v>
          </cell>
          <cell r="D107" t="str">
            <v>Yes</v>
          </cell>
          <cell r="E107" t="str">
            <v>Д Х Чейз</v>
          </cell>
          <cell r="F107" t="str">
            <v>Перстень Борджа</v>
          </cell>
          <cell r="H107">
            <v>12</v>
          </cell>
        </row>
        <row r="108">
          <cell r="A108">
            <v>4607031757475</v>
          </cell>
          <cell r="B108" t="str">
            <v>audiobook</v>
          </cell>
          <cell r="C108" t="str">
            <v>Audio Books</v>
          </cell>
          <cell r="D108" t="str">
            <v>Yes</v>
          </cell>
          <cell r="E108" t="str">
            <v>С Довлатов</v>
          </cell>
          <cell r="F108" t="str">
            <v>Иностранка</v>
          </cell>
          <cell r="H108">
            <v>1</v>
          </cell>
        </row>
        <row r="109">
          <cell r="A109">
            <v>4607031767573</v>
          </cell>
          <cell r="B109" t="str">
            <v>audiobook</v>
          </cell>
          <cell r="C109" t="str">
            <v>Audio Books</v>
          </cell>
          <cell r="D109" t="str">
            <v>Yes</v>
          </cell>
          <cell r="E109" t="str">
            <v>Флэгг, Фэнни; Райциз, Вероника (голос)</v>
          </cell>
          <cell r="F109" t="str">
            <v>На бензоколонке только девушки</v>
          </cell>
          <cell r="G109">
            <v>2015</v>
          </cell>
          <cell r="H109">
            <v>1</v>
          </cell>
        </row>
        <row r="110">
          <cell r="A110">
            <v>4607031767795</v>
          </cell>
          <cell r="B110" t="str">
            <v>audiobook</v>
          </cell>
          <cell r="C110" t="str">
            <v>Audio Books</v>
          </cell>
          <cell r="D110" t="str">
            <v>Yes</v>
          </cell>
          <cell r="E110" t="str">
            <v>Лукин А.</v>
          </cell>
          <cell r="F110" t="str">
            <v>Развивающая аудиоэнциклопедия. Занимательная физика</v>
          </cell>
          <cell r="G110">
            <v>2015</v>
          </cell>
          <cell r="H110">
            <v>1</v>
          </cell>
        </row>
        <row r="111">
          <cell r="A111">
            <v>4607068417366</v>
          </cell>
          <cell r="B111" t="str">
            <v>audiobook</v>
          </cell>
          <cell r="C111" t="str">
            <v>Audio Books</v>
          </cell>
          <cell r="D111" t="str">
            <v>Yes</v>
          </cell>
          <cell r="E111" t="str">
            <v>М Булгаков</v>
          </cell>
          <cell r="F111" t="str">
            <v>Собачье сердце</v>
          </cell>
          <cell r="H111">
            <v>1</v>
          </cell>
        </row>
        <row r="112">
          <cell r="A112">
            <v>4607071040544</v>
          </cell>
          <cell r="B112" t="str">
            <v>audiobook</v>
          </cell>
          <cell r="C112" t="str">
            <v>Audio Books</v>
          </cell>
          <cell r="D112" t="str">
            <v>Yes</v>
          </cell>
          <cell r="E112" t="str">
            <v>Ф Достоевский</v>
          </cell>
          <cell r="F112" t="str">
            <v>Чужая жена и муж под кроватью</v>
          </cell>
          <cell r="H112">
            <v>1</v>
          </cell>
        </row>
        <row r="113">
          <cell r="A113">
            <v>4607169062717</v>
          </cell>
          <cell r="B113" t="str">
            <v>audiobook</v>
          </cell>
          <cell r="C113" t="str">
            <v>Audio Books</v>
          </cell>
          <cell r="D113" t="str">
            <v>Yes</v>
          </cell>
          <cell r="E113" t="str">
            <v>Прачетт Т.</v>
          </cell>
          <cell r="F113" t="str">
            <v>Цвет волшебства</v>
          </cell>
          <cell r="G113">
            <v>2009</v>
          </cell>
          <cell r="H113">
            <v>1</v>
          </cell>
        </row>
        <row r="114">
          <cell r="A114">
            <v>4615254643888</v>
          </cell>
          <cell r="B114" t="str">
            <v>audiobook</v>
          </cell>
          <cell r="C114" t="str">
            <v>Audio Books</v>
          </cell>
          <cell r="D114" t="str">
            <v>Yes</v>
          </cell>
          <cell r="E114" t="str">
            <v>Ковалев В. Лебедева Г.</v>
          </cell>
          <cell r="F114" t="str">
            <v>Чарская Л. А. Три слезинки королевы. Король с раскрашенной картины. 1 audioCD ТВИК</v>
          </cell>
          <cell r="G114">
            <v>2007</v>
          </cell>
          <cell r="H114">
            <v>5</v>
          </cell>
        </row>
        <row r="115">
          <cell r="A115">
            <v>4680000880329</v>
          </cell>
          <cell r="B115" t="str">
            <v>audiobook</v>
          </cell>
          <cell r="C115" t="str">
            <v>Audio Books</v>
          </cell>
          <cell r="D115" t="str">
            <v>Yes</v>
          </cell>
          <cell r="E115" t="str">
            <v>Перес-Реверте А.</v>
          </cell>
          <cell r="F115" t="str">
            <v>Мыс Трафальгар</v>
          </cell>
          <cell r="G115">
            <v>2008</v>
          </cell>
          <cell r="H115">
            <v>1</v>
          </cell>
        </row>
        <row r="116">
          <cell r="A116">
            <v>4690240033089</v>
          </cell>
          <cell r="B116" t="str">
            <v>DVD</v>
          </cell>
          <cell r="C116" t="str">
            <v>Action (DVD)</v>
          </cell>
          <cell r="D116" t="str">
            <v>Yes</v>
          </cell>
          <cell r="F116" t="str">
            <v>Сумасшедшая езда</v>
          </cell>
          <cell r="G116">
            <v>2011</v>
          </cell>
          <cell r="H116">
            <v>3</v>
          </cell>
        </row>
        <row r="117">
          <cell r="A117">
            <v>9780241618219</v>
          </cell>
          <cell r="B117" t="str">
            <v>book</v>
          </cell>
          <cell r="C117" t="str">
            <v>Kids Books (3-10 years)</v>
          </cell>
          <cell r="D117" t="str">
            <v>Yes</v>
          </cell>
          <cell r="E117" t="str">
            <v>Чаудхарі, Біпаша</v>
          </cell>
          <cell r="F117" t="str">
            <v>Розширення світогляду. Фантастичне тіло. Шалена кров, круті кістки, потайні нутрощі й інші дивовижі</v>
          </cell>
          <cell r="G117">
            <v>2023</v>
          </cell>
          <cell r="H117">
            <v>10</v>
          </cell>
        </row>
        <row r="118">
          <cell r="A118">
            <v>9780241618240</v>
          </cell>
          <cell r="B118" t="str">
            <v>book</v>
          </cell>
          <cell r="C118" t="str">
            <v>Kids Books (3-10 years)</v>
          </cell>
          <cell r="D118" t="str">
            <v>Yes</v>
          </cell>
          <cell r="E118" t="str">
            <v>Додд, Емілі</v>
          </cell>
          <cell r="F118" t="str">
            <v>Розширення світогляду. Чому кров червона? І ще 101 чому про людське тіло</v>
          </cell>
          <cell r="G118">
            <v>2023</v>
          </cell>
          <cell r="H118">
            <v>10</v>
          </cell>
        </row>
        <row r="119">
          <cell r="A119">
            <v>9780953825455</v>
          </cell>
          <cell r="B119" t="str">
            <v>book_ua</v>
          </cell>
          <cell r="C119" t="str">
            <v>Reference, Scientific</v>
          </cell>
          <cell r="D119" t="str">
            <v>Yes</v>
          </cell>
          <cell r="E119" t="str">
            <v>Перріш, Девід</v>
          </cell>
          <cell r="F119" t="str">
            <v>Футболки і костюми. Поради для креативного бізнесу</v>
          </cell>
          <cell r="G119">
            <v>2015</v>
          </cell>
          <cell r="H119">
            <v>6</v>
          </cell>
        </row>
        <row r="120">
          <cell r="A120">
            <v>9781733782449</v>
          </cell>
          <cell r="B120" t="str">
            <v>book</v>
          </cell>
          <cell r="C120" t="str">
            <v>Literature, Fiction</v>
          </cell>
          <cell r="D120" t="str">
            <v>Yes</v>
          </cell>
          <cell r="E120" t="str">
            <v>Kaminski, Simon</v>
          </cell>
          <cell r="F120" t="str">
            <v>Someone's Past Life: A Collection of Short Stories</v>
          </cell>
          <cell r="H120">
            <v>2</v>
          </cell>
        </row>
        <row r="121">
          <cell r="A121">
            <v>9781937417925</v>
          </cell>
          <cell r="B121" t="str">
            <v>book</v>
          </cell>
          <cell r="C121" t="str">
            <v>Literature, Fiction</v>
          </cell>
          <cell r="D121" t="str">
            <v>Yes</v>
          </cell>
          <cell r="E121" t="str">
            <v>Sandler, Boris</v>
          </cell>
          <cell r="F121" t="str">
            <v>День памяти В ГОРОДЕ АМНЕЗИЯ</v>
          </cell>
          <cell r="G121">
            <v>2023</v>
          </cell>
          <cell r="H121">
            <v>1</v>
          </cell>
        </row>
        <row r="122">
          <cell r="A122">
            <v>9781950319862</v>
          </cell>
          <cell r="B122" t="str">
            <v>book</v>
          </cell>
          <cell r="C122" t="str">
            <v>Literature, Fiction</v>
          </cell>
          <cell r="D122" t="str">
            <v>Yes</v>
          </cell>
          <cell r="E122" t="str">
            <v>Пичура, Галина</v>
          </cell>
          <cell r="F122" t="str">
            <v>Наваждение</v>
          </cell>
          <cell r="G122">
            <v>2022</v>
          </cell>
          <cell r="H122">
            <v>2</v>
          </cell>
        </row>
        <row r="123">
          <cell r="A123">
            <v>9783910741041</v>
          </cell>
          <cell r="B123" t="str">
            <v>book</v>
          </cell>
          <cell r="C123" t="str">
            <v>Expatriate Russian Authors</v>
          </cell>
          <cell r="D123" t="str">
            <v>Yes</v>
          </cell>
          <cell r="E123" t="str">
            <v>Кузнецов, Борис</v>
          </cell>
          <cell r="F123" t="str">
            <v>'Она утонула... '. Правда о 'Курске', которую скрывают Путин и Устинов</v>
          </cell>
          <cell r="G123">
            <v>2023</v>
          </cell>
          <cell r="H123">
            <v>2</v>
          </cell>
        </row>
        <row r="124">
          <cell r="A124">
            <v>9783910741188</v>
          </cell>
          <cell r="B124" t="str">
            <v>book</v>
          </cell>
          <cell r="C124" t="str">
            <v>Mystery, Thrillers</v>
          </cell>
          <cell r="D124" t="str">
            <v>Yes</v>
          </cell>
          <cell r="E124" t="str">
            <v>Акунин, Борис</v>
          </cell>
          <cell r="F124" t="str">
            <v>Яма. Приключения Эраста Фандорина и Масахиро Сибаты</v>
          </cell>
          <cell r="G124">
            <v>2023</v>
          </cell>
          <cell r="H124">
            <v>16</v>
          </cell>
        </row>
        <row r="125">
          <cell r="A125">
            <v>9783910741195</v>
          </cell>
          <cell r="B125" t="str">
            <v>book</v>
          </cell>
          <cell r="C125" t="str">
            <v>Mystery, Thrillers</v>
          </cell>
          <cell r="D125" t="str">
            <v>Yes</v>
          </cell>
          <cell r="E125" t="str">
            <v>Акунин, Борис</v>
          </cell>
          <cell r="F125" t="str">
            <v>Яма. Приключения Эраста Фандорина и Масахиро Сибаты (в суперобложке)</v>
          </cell>
          <cell r="G125">
            <v>2023</v>
          </cell>
          <cell r="H125">
            <v>2</v>
          </cell>
        </row>
        <row r="126">
          <cell r="A126">
            <v>9785000740279</v>
          </cell>
          <cell r="B126" t="str">
            <v>book</v>
          </cell>
          <cell r="C126" t="str">
            <v>Kids Books (3-10 years)</v>
          </cell>
          <cell r="D126" t="str">
            <v>Yes</v>
          </cell>
          <cell r="E126" t="str">
            <v>Скарри Р.</v>
          </cell>
          <cell r="F126" t="str">
            <v>Самая лучшая книжка. 82 чудесные истории для мальчиков и девочек</v>
          </cell>
          <cell r="G126">
            <v>2015</v>
          </cell>
          <cell r="H126">
            <v>1</v>
          </cell>
        </row>
        <row r="127">
          <cell r="A127">
            <v>9785000740705</v>
          </cell>
          <cell r="B127" t="str">
            <v>book</v>
          </cell>
          <cell r="C127" t="str">
            <v>Kids Books (3-10 years)</v>
          </cell>
          <cell r="D127" t="str">
            <v>Yes</v>
          </cell>
          <cell r="E127" t="str">
            <v>Карл Э.; Рашка К.; Виллемс М.; Сис П.</v>
          </cell>
          <cell r="F127" t="str">
            <v>Эрик Карл и его друзья. Моё любимое животное</v>
          </cell>
          <cell r="G127">
            <v>2016</v>
          </cell>
          <cell r="H127">
            <v>1</v>
          </cell>
        </row>
        <row r="128">
          <cell r="A128">
            <v>9785000741344</v>
          </cell>
          <cell r="B128" t="str">
            <v>book</v>
          </cell>
          <cell r="C128" t="str">
            <v>Kids Books (3-10 years)</v>
          </cell>
          <cell r="D128" t="str">
            <v>Yes</v>
          </cell>
          <cell r="E128" t="str">
            <v>Паттерсон Д. Грабенстейн К.</v>
          </cell>
          <cell r="F128" t="str">
            <v>Дом роботов</v>
          </cell>
          <cell r="G128">
            <v>2020</v>
          </cell>
          <cell r="H128">
            <v>2</v>
          </cell>
        </row>
        <row r="129">
          <cell r="A129">
            <v>9785000742259</v>
          </cell>
          <cell r="B129" t="str">
            <v>book</v>
          </cell>
          <cell r="C129" t="str">
            <v>Teens Books (10-16 years)</v>
          </cell>
          <cell r="D129" t="str">
            <v>Yes</v>
          </cell>
          <cell r="E129" t="str">
            <v>Паттерсон Джеймс</v>
          </cell>
          <cell r="F129" t="str">
            <v>Охотники за сокровищами. Страшные приключения в Африке</v>
          </cell>
          <cell r="G129">
            <v>2018</v>
          </cell>
          <cell r="H129">
            <v>1</v>
          </cell>
        </row>
        <row r="130">
          <cell r="A130">
            <v>9785000742341</v>
          </cell>
          <cell r="B130" t="str">
            <v>book</v>
          </cell>
          <cell r="C130" t="str">
            <v>Kids Books (3-10 years)</v>
          </cell>
          <cell r="D130" t="str">
            <v>Yes</v>
          </cell>
          <cell r="E130" t="str">
            <v>Скарри, Ричард</v>
          </cell>
          <cell r="F130" t="str">
            <v>Город добрых дел (расширенное издание)</v>
          </cell>
          <cell r="G130">
            <v>2022</v>
          </cell>
          <cell r="H130">
            <v>2</v>
          </cell>
        </row>
        <row r="131">
          <cell r="A131">
            <v>9785000836644</v>
          </cell>
          <cell r="B131" t="str">
            <v>book</v>
          </cell>
          <cell r="C131" t="str">
            <v>Kids Books (3-10 years)</v>
          </cell>
          <cell r="D131" t="str">
            <v>Yes</v>
          </cell>
          <cell r="E131" t="str">
            <v>Лагеркранц, Русе</v>
          </cell>
          <cell r="F131" t="str">
            <v>И все же я счастлива (3-е изд. )</v>
          </cell>
          <cell r="G131">
            <v>2020</v>
          </cell>
          <cell r="H131">
            <v>1</v>
          </cell>
        </row>
        <row r="132">
          <cell r="A132">
            <v>9785000836897</v>
          </cell>
          <cell r="B132" t="str">
            <v>book</v>
          </cell>
          <cell r="C132" t="str">
            <v>Kids Books (3-10 years)</v>
          </cell>
          <cell r="D132" t="str">
            <v>Yes</v>
          </cell>
          <cell r="E132" t="str">
            <v>Лагеркранц, Р.; Эриксон, Э.</v>
          </cell>
          <cell r="F132" t="str">
            <v>Мое сердце прыгает и смеется</v>
          </cell>
          <cell r="G132">
            <v>2020</v>
          </cell>
          <cell r="H132">
            <v>3</v>
          </cell>
        </row>
        <row r="133">
          <cell r="A133">
            <v>9785001143420</v>
          </cell>
          <cell r="B133" t="str">
            <v>book</v>
          </cell>
          <cell r="C133" t="str">
            <v>Kids Books (3-10 years)</v>
          </cell>
          <cell r="D133" t="str">
            <v>Yes</v>
          </cell>
          <cell r="E133" t="str">
            <v>Свен, Нурдквист</v>
          </cell>
          <cell r="F133" t="str">
            <v>Рождество в домике Петсона</v>
          </cell>
          <cell r="G133">
            <v>2022</v>
          </cell>
          <cell r="H133">
            <v>1</v>
          </cell>
        </row>
        <row r="134">
          <cell r="A134">
            <v>9785001549598</v>
          </cell>
          <cell r="B134" t="str">
            <v>book</v>
          </cell>
          <cell r="C134" t="str">
            <v>Kids Books (3-10 years)</v>
          </cell>
          <cell r="D134" t="str">
            <v>Yes</v>
          </cell>
          <cell r="E134" t="str">
            <v>Шульц, Бьянка</v>
          </cell>
          <cell r="F134" t="str">
            <v>Кк. Дракоша. Скажи правду, Дракоша! /Шульц Б.</v>
          </cell>
          <cell r="G134">
            <v>2022</v>
          </cell>
          <cell r="H134">
            <v>1</v>
          </cell>
        </row>
        <row r="135">
          <cell r="A135">
            <v>9785001674009</v>
          </cell>
          <cell r="B135" t="str">
            <v>book</v>
          </cell>
          <cell r="C135" t="str">
            <v>Kids Books (3-10 years)</v>
          </cell>
          <cell r="D135" t="str">
            <v>Yes</v>
          </cell>
          <cell r="E135" t="str">
            <v>Новохатько; Ксения</v>
          </cell>
          <cell r="F135" t="str">
            <v>Андрей Сахаров. Человек, который не боялся</v>
          </cell>
          <cell r="G135">
            <v>2022</v>
          </cell>
          <cell r="H135">
            <v>1</v>
          </cell>
        </row>
        <row r="136">
          <cell r="A136">
            <v>9785001804963</v>
          </cell>
          <cell r="B136" t="str">
            <v>book</v>
          </cell>
          <cell r="C136" t="str">
            <v>Biographies, Memoirs</v>
          </cell>
          <cell r="D136" t="str">
            <v>Yes</v>
          </cell>
          <cell r="E136" t="str">
            <v>Чарская, Лидия</v>
          </cell>
          <cell r="F136" t="str">
            <v>Записки институтки. Честный рассказ о самой себе</v>
          </cell>
          <cell r="G136">
            <v>2022</v>
          </cell>
          <cell r="H136">
            <v>2</v>
          </cell>
        </row>
        <row r="137">
          <cell r="A137">
            <v>9785001805137</v>
          </cell>
          <cell r="B137" t="str">
            <v>book</v>
          </cell>
          <cell r="C137" t="str">
            <v>Biographies, Memoirs</v>
          </cell>
          <cell r="D137" t="str">
            <v>Yes</v>
          </cell>
          <cell r="E137" t="str">
            <v>Сытин, И.Д.</v>
          </cell>
          <cell r="F137" t="str">
            <v>Жизнь для книги. «Издательский король» Российской империи вспоминает</v>
          </cell>
          <cell r="G137">
            <v>2022</v>
          </cell>
          <cell r="H137">
            <v>2</v>
          </cell>
        </row>
        <row r="138">
          <cell r="A138">
            <v>9785001805298</v>
          </cell>
          <cell r="B138" t="str">
            <v>book</v>
          </cell>
          <cell r="C138" t="str">
            <v>Biographies, Memoirs</v>
          </cell>
          <cell r="D138" t="str">
            <v>Yes</v>
          </cell>
          <cell r="E138" t="str">
            <v>Бенуа, Александр</v>
          </cell>
          <cell r="F138" t="str">
            <v>Мой друг - Сергей Дягилев. Из воспоминаний</v>
          </cell>
          <cell r="G138">
            <v>2022</v>
          </cell>
          <cell r="H138">
            <v>1</v>
          </cell>
        </row>
        <row r="139">
          <cell r="A139">
            <v>9785001807018</v>
          </cell>
          <cell r="B139" t="str">
            <v>book</v>
          </cell>
          <cell r="C139" t="str">
            <v>Mystery, Thrillers</v>
          </cell>
          <cell r="D139" t="str">
            <v>Yes</v>
          </cell>
          <cell r="E139" t="str">
            <v>Овалов, Л.С.</v>
          </cell>
          <cell r="F139" t="str">
            <v>Майор Пронин и тайны чёрной магии</v>
          </cell>
          <cell r="G139">
            <v>2022</v>
          </cell>
          <cell r="H139">
            <v>1</v>
          </cell>
        </row>
        <row r="140">
          <cell r="A140">
            <v>9785001807476</v>
          </cell>
          <cell r="B140" t="str">
            <v>book</v>
          </cell>
          <cell r="C140" t="str">
            <v>Philosophy, Politics, Social Sciences</v>
          </cell>
          <cell r="D140" t="str">
            <v>Yes</v>
          </cell>
          <cell r="E140" t="str">
            <v>Бакунин, Михаил</v>
          </cell>
          <cell r="F140" t="str">
            <v>Бунт - дело правое. Записки русского анархиста</v>
          </cell>
          <cell r="G140">
            <v>2022</v>
          </cell>
          <cell r="H140">
            <v>1</v>
          </cell>
        </row>
        <row r="141">
          <cell r="A141">
            <v>9785001852001</v>
          </cell>
          <cell r="B141" t="str">
            <v>book</v>
          </cell>
          <cell r="C141" t="str">
            <v>Literature, Fiction</v>
          </cell>
          <cell r="D141" t="str">
            <v>Yes</v>
          </cell>
          <cell r="E141" t="str">
            <v>Шкуркин, Павел</v>
          </cell>
          <cell r="F141" t="str">
            <v>Легенды и предания Китая</v>
          </cell>
          <cell r="G141">
            <v>2023</v>
          </cell>
          <cell r="H141">
            <v>1</v>
          </cell>
        </row>
        <row r="142">
          <cell r="A142">
            <v>9785001957270</v>
          </cell>
          <cell r="B142" t="str">
            <v>book</v>
          </cell>
          <cell r="C142" t="str">
            <v>Teens Books (10-16 years)</v>
          </cell>
          <cell r="D142" t="str">
            <v>Yes</v>
          </cell>
          <cell r="E142" t="str">
            <v>Михельс, Тильде</v>
          </cell>
          <cell r="F142" t="str">
            <v>Сказки медведя Густава. Дом в малиннике</v>
          </cell>
          <cell r="G142">
            <v>2023</v>
          </cell>
          <cell r="H142">
            <v>1</v>
          </cell>
        </row>
        <row r="143">
          <cell r="A143">
            <v>9785001983279</v>
          </cell>
          <cell r="B143" t="str">
            <v>book</v>
          </cell>
          <cell r="C143" t="str">
            <v>Teens Books (10-16 years)</v>
          </cell>
          <cell r="D143" t="str">
            <v>Yes</v>
          </cell>
          <cell r="E143" t="str">
            <v>Бёрнетт, Фрэнсис</v>
          </cell>
          <cell r="F143" t="str">
            <v>Чудесная девочка : рассказы</v>
          </cell>
          <cell r="G143">
            <v>2023</v>
          </cell>
          <cell r="H143">
            <v>1</v>
          </cell>
        </row>
        <row r="144">
          <cell r="A144">
            <v>9785041039691</v>
          </cell>
          <cell r="B144" t="str">
            <v>book</v>
          </cell>
          <cell r="C144" t="str">
            <v>Entertainment, Lifestyle, Family, Home</v>
          </cell>
          <cell r="D144" t="str">
            <v>Yes</v>
          </cell>
          <cell r="E144" t="str">
            <v>Евдокимова, Юлия</v>
          </cell>
          <cell r="F144" t="str">
            <v>Вкус итальянской осени. Кофе, тайны и туманы</v>
          </cell>
          <cell r="G144">
            <v>2019</v>
          </cell>
          <cell r="H144">
            <v>1</v>
          </cell>
        </row>
        <row r="145">
          <cell r="A145">
            <v>9785041173692</v>
          </cell>
          <cell r="B145" t="str">
            <v>book</v>
          </cell>
          <cell r="C145" t="str">
            <v>Health, Mind, Body</v>
          </cell>
          <cell r="D145" t="str">
            <v>Yes</v>
          </cell>
          <cell r="E145" t="str">
            <v>Примаченко, Ольга</v>
          </cell>
          <cell r="F145" t="str">
            <v>К себе нежно. Книга о том, как ценить и беречь себя</v>
          </cell>
          <cell r="G145">
            <v>2020</v>
          </cell>
          <cell r="H145">
            <v>2</v>
          </cell>
        </row>
        <row r="146">
          <cell r="A146">
            <v>9785041558932</v>
          </cell>
          <cell r="B146" t="str">
            <v>book</v>
          </cell>
          <cell r="C146" t="str">
            <v>Health, Mind, Body</v>
          </cell>
          <cell r="D146" t="str">
            <v>Yes</v>
          </cell>
          <cell r="E146" t="str">
            <v>Джейкобс, Харриет</v>
          </cell>
          <cell r="F146" t="str">
            <v>Я родилась рабыней. Подлинная история рабыни, которая осмелилась чувствовать себя человеком</v>
          </cell>
          <cell r="G146">
            <v>2022</v>
          </cell>
          <cell r="H146">
            <v>1</v>
          </cell>
        </row>
        <row r="147">
          <cell r="A147">
            <v>9785041573379</v>
          </cell>
          <cell r="B147" t="str">
            <v>book</v>
          </cell>
          <cell r="C147" t="str">
            <v>Literature, Fiction</v>
          </cell>
          <cell r="D147" t="str">
            <v>Yes</v>
          </cell>
          <cell r="E147" t="str">
            <v>Мураками, Харуки</v>
          </cell>
          <cell r="F147" t="str">
            <v>От первого лица</v>
          </cell>
          <cell r="G147">
            <v>2022</v>
          </cell>
          <cell r="H147">
            <v>1</v>
          </cell>
        </row>
        <row r="148">
          <cell r="A148">
            <v>9785041651916</v>
          </cell>
          <cell r="B148" t="str">
            <v>book</v>
          </cell>
          <cell r="C148" t="str">
            <v>Mystery, Thrillers</v>
          </cell>
          <cell r="D148" t="str">
            <v>Yes</v>
          </cell>
          <cell r="E148" t="str">
            <v>Устинова, Т.В.; Полякова, Т.В.; Володарская, О.</v>
          </cell>
          <cell r="F148" t="str">
            <v>Детектив на краю лета</v>
          </cell>
          <cell r="G148">
            <v>2022</v>
          </cell>
          <cell r="H148">
            <v>1</v>
          </cell>
        </row>
        <row r="149">
          <cell r="A149">
            <v>9785041655358</v>
          </cell>
          <cell r="B149" t="str">
            <v>book</v>
          </cell>
          <cell r="C149" t="str">
            <v>Kids Books (3-10 years)</v>
          </cell>
          <cell r="D149" t="str">
            <v>Yes</v>
          </cell>
          <cell r="E149" t="str">
            <v>Вебб, Х.</v>
          </cell>
          <cell r="F149" t="str">
            <v>Эмили и волшебная дверь (#1)</v>
          </cell>
          <cell r="G149">
            <v>2022</v>
          </cell>
          <cell r="H149">
            <v>1</v>
          </cell>
        </row>
        <row r="150">
          <cell r="A150">
            <v>9785080067983</v>
          </cell>
          <cell r="B150" t="str">
            <v>book</v>
          </cell>
          <cell r="C150" t="str">
            <v>Teens Books (10-16 years)</v>
          </cell>
          <cell r="D150" t="str">
            <v>Yes</v>
          </cell>
          <cell r="E150" t="str">
            <v>Воронкова, Любовь</v>
          </cell>
          <cell r="F150" t="str">
            <v>Девочка из города. Гуси-лебеди</v>
          </cell>
          <cell r="G150">
            <v>2021</v>
          </cell>
          <cell r="H150">
            <v>1</v>
          </cell>
        </row>
        <row r="151">
          <cell r="A151">
            <v>9785080070112</v>
          </cell>
          <cell r="B151" t="str">
            <v>book</v>
          </cell>
          <cell r="C151" t="str">
            <v>Kids Books (3-10 years)</v>
          </cell>
          <cell r="D151" t="str">
            <v>Yes</v>
          </cell>
          <cell r="F151" t="str">
            <v>Украинские народные сказки</v>
          </cell>
          <cell r="G151">
            <v>2022</v>
          </cell>
          <cell r="H151">
            <v>3</v>
          </cell>
        </row>
        <row r="152">
          <cell r="A152">
            <v>9785170303168</v>
          </cell>
          <cell r="B152" t="str">
            <v>book</v>
          </cell>
          <cell r="C152" t="str">
            <v>Literature, Fiction</v>
          </cell>
          <cell r="D152" t="str">
            <v>Yes</v>
          </cell>
          <cell r="E152" t="str">
            <v>Набоков, Владимир</v>
          </cell>
          <cell r="F152" t="str">
            <v>Лолита. Ада, или эротиада</v>
          </cell>
          <cell r="G152">
            <v>2005</v>
          </cell>
          <cell r="H152">
            <v>2</v>
          </cell>
        </row>
        <row r="153">
          <cell r="A153">
            <v>9785170574391</v>
          </cell>
          <cell r="B153" t="str">
            <v>book</v>
          </cell>
          <cell r="C153" t="str">
            <v>Reference, Scientific</v>
          </cell>
          <cell r="D153" t="str">
            <v>Yes</v>
          </cell>
          <cell r="E153" t="str">
            <v>Анна Борисова</v>
          </cell>
          <cell r="F153" t="str">
            <v>Креативщик</v>
          </cell>
          <cell r="G153">
            <v>2008</v>
          </cell>
          <cell r="H153">
            <v>1</v>
          </cell>
        </row>
        <row r="154">
          <cell r="A154">
            <v>9785170686728</v>
          </cell>
          <cell r="B154" t="str">
            <v>book</v>
          </cell>
          <cell r="C154" t="str">
            <v>Literature, Fiction</v>
          </cell>
          <cell r="D154" t="str">
            <v>Yes</v>
          </cell>
          <cell r="E154" t="str">
            <v>Елена Колина</v>
          </cell>
          <cell r="F154" t="str">
            <v>Про меня</v>
          </cell>
          <cell r="G154">
            <v>2010</v>
          </cell>
          <cell r="H154">
            <v>1</v>
          </cell>
        </row>
        <row r="155">
          <cell r="A155">
            <v>9785170689224</v>
          </cell>
          <cell r="B155" t="str">
            <v>book</v>
          </cell>
          <cell r="C155" t="str">
            <v>Mystery, Thrillers</v>
          </cell>
          <cell r="D155" t="str">
            <v>Yes</v>
          </cell>
          <cell r="E155" t="str">
            <v>Левин Исраэль;Левин Исраэль</v>
          </cell>
          <cell r="F155" t="str">
            <v>Ложный след. Шпионская сага. Кн. 2</v>
          </cell>
          <cell r="G155">
            <v>2010</v>
          </cell>
          <cell r="H155">
            <v>1</v>
          </cell>
        </row>
        <row r="156">
          <cell r="A156">
            <v>9785170787210</v>
          </cell>
          <cell r="B156" t="str">
            <v>book</v>
          </cell>
          <cell r="C156" t="str">
            <v>Literature, Fiction</v>
          </cell>
          <cell r="D156" t="str">
            <v>Yes</v>
          </cell>
          <cell r="E156" t="str">
            <v>Форстер Эдвард Морган</v>
          </cell>
          <cell r="F156" t="str">
            <v>Комната с видом на Арно</v>
          </cell>
          <cell r="G156">
            <v>2014</v>
          </cell>
          <cell r="H156">
            <v>14</v>
          </cell>
        </row>
        <row r="157">
          <cell r="A157">
            <v>9785170799527</v>
          </cell>
          <cell r="B157" t="str">
            <v>book</v>
          </cell>
          <cell r="C157" t="str">
            <v>Literature, Fiction</v>
          </cell>
          <cell r="D157" t="str">
            <v>Yes</v>
          </cell>
          <cell r="E157" t="str">
            <v>Петрушевская Людмила Стефановна</v>
          </cell>
          <cell r="F157" t="str">
            <v>Как много знают женщины</v>
          </cell>
          <cell r="G157">
            <v>2013</v>
          </cell>
          <cell r="H157">
            <v>4</v>
          </cell>
        </row>
        <row r="158">
          <cell r="A158">
            <v>9785170805150</v>
          </cell>
          <cell r="B158" t="str">
            <v>book</v>
          </cell>
          <cell r="C158" t="str">
            <v>Literature, Fiction</v>
          </cell>
          <cell r="D158" t="str">
            <v>Yes</v>
          </cell>
          <cell r="E158" t="str">
            <v>Коэльо Пауло</v>
          </cell>
          <cell r="F158" t="str">
            <v>Вероника решает умереть</v>
          </cell>
          <cell r="G158">
            <v>2014</v>
          </cell>
          <cell r="H158">
            <v>5</v>
          </cell>
        </row>
        <row r="159">
          <cell r="A159">
            <v>9785170825721</v>
          </cell>
          <cell r="B159" t="str">
            <v>book</v>
          </cell>
          <cell r="C159" t="str">
            <v>Literature, Fiction</v>
          </cell>
          <cell r="D159" t="str">
            <v>Yes</v>
          </cell>
          <cell r="E159" t="str">
            <v>Акунин Борис</v>
          </cell>
          <cell r="F159" t="str">
            <v>История Российского государства. Царь Петр Алексеевич. Азиатская европеизация</v>
          </cell>
          <cell r="G159">
            <v>2017</v>
          </cell>
          <cell r="H159">
            <v>13</v>
          </cell>
        </row>
        <row r="160">
          <cell r="A160">
            <v>9785170874392</v>
          </cell>
          <cell r="B160" t="str">
            <v>book</v>
          </cell>
          <cell r="C160" t="str">
            <v>Literature, Fiction</v>
          </cell>
          <cell r="D160" t="str">
            <v>Yes</v>
          </cell>
          <cell r="E160" t="str">
            <v>Дашкова Полина Викторовна</v>
          </cell>
          <cell r="F160" t="str">
            <v>Без объявления войны. Соотношение сил. Пакт. В 2 книгах</v>
          </cell>
          <cell r="G160">
            <v>2014</v>
          </cell>
          <cell r="H160">
            <v>9</v>
          </cell>
        </row>
        <row r="161">
          <cell r="A161">
            <v>9785170887859</v>
          </cell>
          <cell r="B161" t="str">
            <v>book</v>
          </cell>
          <cell r="C161" t="str">
            <v>Literature, Fiction</v>
          </cell>
          <cell r="D161" t="str">
            <v>Yes</v>
          </cell>
          <cell r="E161" t="str">
            <v>Квирикадзе Ираклий Михайлович</v>
          </cell>
          <cell r="F161" t="str">
            <v>Мальчик, идущий за дикой уткой</v>
          </cell>
          <cell r="G161">
            <v>2016</v>
          </cell>
          <cell r="H161">
            <v>3</v>
          </cell>
        </row>
        <row r="162">
          <cell r="A162">
            <v>9785170890286</v>
          </cell>
          <cell r="B162" t="str">
            <v>book</v>
          </cell>
          <cell r="C162" t="str">
            <v>Literature, Fiction</v>
          </cell>
          <cell r="D162" t="str">
            <v>Yes</v>
          </cell>
          <cell r="F162" t="str">
            <v>Обожжённые языки</v>
          </cell>
          <cell r="G162">
            <v>2015</v>
          </cell>
          <cell r="H162">
            <v>2</v>
          </cell>
        </row>
        <row r="163">
          <cell r="A163">
            <v>9785170957002</v>
          </cell>
          <cell r="B163" t="str">
            <v>book</v>
          </cell>
          <cell r="C163" t="str">
            <v>Literature, Fiction</v>
          </cell>
          <cell r="D163" t="str">
            <v>Yes</v>
          </cell>
          <cell r="E163" t="str">
            <v>Стейнбек Джон</v>
          </cell>
          <cell r="F163" t="str">
            <v>О мышах и людях. Квартал Тортилья-Флэт</v>
          </cell>
          <cell r="G163">
            <v>2016</v>
          </cell>
          <cell r="H163">
            <v>12</v>
          </cell>
        </row>
        <row r="164">
          <cell r="A164">
            <v>9785170989096</v>
          </cell>
          <cell r="B164" t="str">
            <v>book</v>
          </cell>
          <cell r="C164" t="str">
            <v>Literature, Fiction</v>
          </cell>
          <cell r="D164" t="str">
            <v>Yes</v>
          </cell>
          <cell r="E164" t="str">
            <v>Акунин Борис</v>
          </cell>
          <cell r="F164" t="str">
            <v>Нечеховская интеллигенция. Короткие истории о всяком разном</v>
          </cell>
          <cell r="G164">
            <v>2016</v>
          </cell>
          <cell r="H164">
            <v>3</v>
          </cell>
        </row>
        <row r="165">
          <cell r="A165">
            <v>9785170995400</v>
          </cell>
          <cell r="B165" t="str">
            <v>book</v>
          </cell>
          <cell r="C165" t="str">
            <v>Literature, Fiction</v>
          </cell>
          <cell r="D165" t="str">
            <v>Yes</v>
          </cell>
          <cell r="E165" t="str">
            <v>Веллер Михаил Иосифович</v>
          </cell>
          <cell r="F165" t="str">
            <v>Накануне неизвестно чего</v>
          </cell>
          <cell r="G165">
            <v>2016</v>
          </cell>
          <cell r="H165">
            <v>6</v>
          </cell>
        </row>
        <row r="166">
          <cell r="A166">
            <v>9785170998494</v>
          </cell>
          <cell r="B166" t="str">
            <v>book</v>
          </cell>
          <cell r="C166" t="str">
            <v>Teens Books (10-16 years)</v>
          </cell>
          <cell r="D166" t="str">
            <v>Yes</v>
          </cell>
          <cell r="E166" t="str">
            <v>Абгарян, Наринэ</v>
          </cell>
          <cell r="F166" t="str">
            <v>Манюня пишет фантастичЫскЫй роман</v>
          </cell>
          <cell r="G166">
            <v>2021</v>
          </cell>
          <cell r="H166">
            <v>1</v>
          </cell>
        </row>
        <row r="167">
          <cell r="A167">
            <v>9785171055387</v>
          </cell>
          <cell r="B167" t="str">
            <v>book</v>
          </cell>
          <cell r="C167" t="str">
            <v>Baby Books (0-3 years)</v>
          </cell>
          <cell r="D167" t="str">
            <v>Yes</v>
          </cell>
          <cell r="E167" t="str">
            <v>Успенский Э.; Маршак С.; Чуковский К.</v>
          </cell>
          <cell r="F167" t="str">
            <v>Сказки на ночь</v>
          </cell>
          <cell r="G167">
            <v>2019</v>
          </cell>
          <cell r="H167">
            <v>1</v>
          </cell>
        </row>
        <row r="168">
          <cell r="A168">
            <v>9785171061500</v>
          </cell>
          <cell r="B168" t="str">
            <v>book</v>
          </cell>
          <cell r="C168" t="str">
            <v>Mystery, Thrillers</v>
          </cell>
          <cell r="D168" t="str">
            <v>Yes</v>
          </cell>
          <cell r="E168" t="str">
            <v>Браун, Дэн</v>
          </cell>
          <cell r="F168" t="str">
            <v>Происхождение</v>
          </cell>
          <cell r="G168">
            <v>2017</v>
          </cell>
          <cell r="H168">
            <v>8</v>
          </cell>
        </row>
        <row r="169">
          <cell r="A169">
            <v>9785171076986</v>
          </cell>
          <cell r="B169" t="str">
            <v>book</v>
          </cell>
          <cell r="C169" t="str">
            <v>Philosophy, Politics, Social Sciences</v>
          </cell>
          <cell r="D169" t="str">
            <v>Yes</v>
          </cell>
          <cell r="E169" t="str">
            <v>Фоменко Анатолий Тимофеевич; Носовский Глеб Владимирович</v>
          </cell>
          <cell r="F169" t="str">
            <v>Как было на самом деле. Инки пришли в Америку из Руси-Орды</v>
          </cell>
          <cell r="G169">
            <v>2018</v>
          </cell>
          <cell r="H169">
            <v>3</v>
          </cell>
        </row>
        <row r="170">
          <cell r="A170">
            <v>9785171079147</v>
          </cell>
          <cell r="B170" t="str">
            <v>book</v>
          </cell>
          <cell r="C170" t="str">
            <v>Teens Books (10-16 years)</v>
          </cell>
          <cell r="D170" t="str">
            <v>Yes</v>
          </cell>
          <cell r="E170" t="str">
            <v>Аронова Наталия Леонидовна</v>
          </cell>
          <cell r="F170" t="str">
            <v>Птицы</v>
          </cell>
          <cell r="G170">
            <v>2019</v>
          </cell>
          <cell r="H170">
            <v>5</v>
          </cell>
        </row>
        <row r="171">
          <cell r="A171">
            <v>9785171086947</v>
          </cell>
          <cell r="B171" t="str">
            <v>book</v>
          </cell>
          <cell r="C171" t="str">
            <v>Kids Books (3-10 years)</v>
          </cell>
          <cell r="D171" t="str">
            <v>Yes</v>
          </cell>
          <cell r="E171" t="str">
            <v>Дмитриева, Валентина</v>
          </cell>
          <cell r="F171" t="str">
            <v>1000 лабиринтов и головоломок</v>
          </cell>
          <cell r="G171">
            <v>2021</v>
          </cell>
          <cell r="H171">
            <v>4</v>
          </cell>
        </row>
        <row r="172">
          <cell r="A172">
            <v>9785171099244</v>
          </cell>
          <cell r="B172" t="str">
            <v>book</v>
          </cell>
          <cell r="C172" t="str">
            <v>Kids Books (3-10 years)</v>
          </cell>
          <cell r="D172" t="str">
            <v>Yes</v>
          </cell>
          <cell r="E172" t="str">
            <v>Маршак С.; Маршак А.</v>
          </cell>
          <cell r="F172" t="str">
            <v>Сказки Матушки Гусыни</v>
          </cell>
          <cell r="G172">
            <v>2019</v>
          </cell>
          <cell r="H172">
            <v>3</v>
          </cell>
        </row>
        <row r="173">
          <cell r="A173">
            <v>9785171151416</v>
          </cell>
          <cell r="B173" t="str">
            <v>book</v>
          </cell>
          <cell r="C173" t="str">
            <v>Kids Books (3-10 years)</v>
          </cell>
          <cell r="D173" t="str">
            <v>Yes</v>
          </cell>
          <cell r="E173" t="str">
            <v>Кин К.</v>
          </cell>
          <cell r="F173" t="str">
            <v>Расследование на вечеринке у бассейна</v>
          </cell>
          <cell r="G173">
            <v>2020</v>
          </cell>
          <cell r="H173">
            <v>1</v>
          </cell>
        </row>
        <row r="174">
          <cell r="A174">
            <v>9785171232276</v>
          </cell>
          <cell r="B174" t="str">
            <v>book</v>
          </cell>
          <cell r="C174" t="str">
            <v>Teens Books (10-16 years)</v>
          </cell>
          <cell r="D174" t="str">
            <v>Yes</v>
          </cell>
          <cell r="E174" t="str">
            <v>Кин, Кэролайн</v>
          </cell>
          <cell r="F174" t="str">
            <v>Нэнси Дрю и ключ к шифру</v>
          </cell>
          <cell r="G174">
            <v>2021</v>
          </cell>
          <cell r="H174">
            <v>1</v>
          </cell>
        </row>
        <row r="175">
          <cell r="A175">
            <v>9785171345334</v>
          </cell>
          <cell r="B175" t="str">
            <v>book</v>
          </cell>
          <cell r="C175" t="str">
            <v>Mystery, Thrillers</v>
          </cell>
          <cell r="D175" t="str">
            <v>Yes</v>
          </cell>
          <cell r="E175" t="str">
            <v>Гришэм, Джон</v>
          </cell>
          <cell r="F175" t="str">
            <v>Блюстители</v>
          </cell>
          <cell r="G175">
            <v>2021</v>
          </cell>
          <cell r="H175">
            <v>2</v>
          </cell>
        </row>
        <row r="176">
          <cell r="A176">
            <v>9785171354947</v>
          </cell>
          <cell r="B176" t="str">
            <v>book</v>
          </cell>
          <cell r="C176" t="str">
            <v>Teen Graphic Novels</v>
          </cell>
          <cell r="D176" t="str">
            <v>Yes</v>
          </cell>
          <cell r="E176" t="str">
            <v>Кнаак, Ричард; Ким, Чже Хван (илл.)</v>
          </cell>
          <cell r="F176" t="str">
            <v>Warcraft. Трилогия Солнечного колодца. Призрачные земли</v>
          </cell>
          <cell r="G176">
            <v>2021</v>
          </cell>
          <cell r="H176">
            <v>1</v>
          </cell>
        </row>
        <row r="177">
          <cell r="A177">
            <v>9785171359454</v>
          </cell>
          <cell r="B177" t="str">
            <v>book</v>
          </cell>
          <cell r="C177" t="str">
            <v>Science Fiction, Fantasy</v>
          </cell>
          <cell r="D177" t="str">
            <v>Yes</v>
          </cell>
          <cell r="E177" t="str">
            <v>Пайк, Кристофер</v>
          </cell>
          <cell r="F177" t="str">
            <v>Клуб полуночников</v>
          </cell>
          <cell r="G177">
            <v>2022</v>
          </cell>
          <cell r="H177">
            <v>1</v>
          </cell>
        </row>
        <row r="178">
          <cell r="A178">
            <v>9785171467869</v>
          </cell>
          <cell r="B178" t="str">
            <v>book</v>
          </cell>
          <cell r="C178" t="str">
            <v>Science Fiction, Fantasy</v>
          </cell>
          <cell r="D178" t="str">
            <v>Yes</v>
          </cell>
          <cell r="E178" t="str">
            <v>Живов, Георгий; Живов, Геннадий</v>
          </cell>
          <cell r="F178" t="str">
            <v>Точка Немо</v>
          </cell>
          <cell r="G178">
            <v>2022</v>
          </cell>
          <cell r="H178">
            <v>1</v>
          </cell>
        </row>
        <row r="179">
          <cell r="A179">
            <v>9785171475277</v>
          </cell>
          <cell r="B179" t="str">
            <v>book</v>
          </cell>
          <cell r="C179" t="str">
            <v>Literature, Fiction</v>
          </cell>
          <cell r="D179" t="str">
            <v>Yes</v>
          </cell>
          <cell r="E179" t="str">
            <v>Поляков, Юрий</v>
          </cell>
          <cell r="F179" t="str">
            <v>Замыслил я побег</v>
          </cell>
          <cell r="G179">
            <v>2022</v>
          </cell>
          <cell r="H179">
            <v>2</v>
          </cell>
        </row>
        <row r="180">
          <cell r="A180">
            <v>9785171477714</v>
          </cell>
          <cell r="B180" t="str">
            <v>book</v>
          </cell>
          <cell r="C180" t="str">
            <v>Entertainment, Lifestyle, Family, Home</v>
          </cell>
          <cell r="D180" t="str">
            <v>Yes</v>
          </cell>
          <cell r="E180" t="str">
            <v>Шотт, Филипп</v>
          </cell>
          <cell r="F180" t="str">
            <v>Как обследовать росомаху</v>
          </cell>
          <cell r="G180">
            <v>2023</v>
          </cell>
          <cell r="H180">
            <v>1</v>
          </cell>
        </row>
        <row r="181">
          <cell r="A181">
            <v>9785171490041</v>
          </cell>
          <cell r="B181" t="str">
            <v>book</v>
          </cell>
          <cell r="C181" t="str">
            <v>Literature, Fiction</v>
          </cell>
          <cell r="D181" t="str">
            <v>Yes</v>
          </cell>
          <cell r="E181" t="str">
            <v>Долгопят, Елена</v>
          </cell>
          <cell r="F181" t="str">
            <v>Хроники забытых сновидений</v>
          </cell>
          <cell r="G181">
            <v>2022</v>
          </cell>
          <cell r="H181">
            <v>1</v>
          </cell>
        </row>
        <row r="182">
          <cell r="A182">
            <v>9785171506216</v>
          </cell>
          <cell r="B182" t="str">
            <v>book</v>
          </cell>
          <cell r="C182" t="str">
            <v>Kids Books (3-10 years)</v>
          </cell>
          <cell r="D182" t="str">
            <v>Yes</v>
          </cell>
          <cell r="E182" t="str">
            <v>Венингер, Б.; Тарле, Е.</v>
          </cell>
          <cell r="F182" t="str">
            <v>Пауль любит маму</v>
          </cell>
          <cell r="G182">
            <v>2022</v>
          </cell>
          <cell r="H182">
            <v>2</v>
          </cell>
        </row>
        <row r="183">
          <cell r="A183">
            <v>9785171515683</v>
          </cell>
          <cell r="B183" t="str">
            <v>book</v>
          </cell>
          <cell r="C183" t="str">
            <v>Graphic Novels</v>
          </cell>
          <cell r="D183" t="str">
            <v>Yes</v>
          </cell>
          <cell r="E183" t="str">
            <v>Ён, Санхо; Чхве, Кюсок</v>
          </cell>
          <cell r="F183" t="str">
            <v>Зов Ада. Том 1</v>
          </cell>
          <cell r="G183">
            <v>2022</v>
          </cell>
          <cell r="H183">
            <v>1</v>
          </cell>
        </row>
        <row r="184">
          <cell r="A184">
            <v>9785227083111</v>
          </cell>
          <cell r="B184" t="str">
            <v>book</v>
          </cell>
          <cell r="C184" t="str">
            <v>Religion, Spirituality</v>
          </cell>
          <cell r="D184" t="str">
            <v>Yes</v>
          </cell>
          <cell r="E184" t="str">
            <v>Мудрох И.А.</v>
          </cell>
          <cell r="F184" t="str">
            <v>Еврейская энциклопедия</v>
          </cell>
          <cell r="G184">
            <v>2019</v>
          </cell>
          <cell r="H184">
            <v>1</v>
          </cell>
        </row>
        <row r="185">
          <cell r="A185">
            <v>9785227085887</v>
          </cell>
          <cell r="B185" t="str">
            <v>book</v>
          </cell>
          <cell r="C185" t="str">
            <v>Literature, Fiction</v>
          </cell>
          <cell r="D185" t="str">
            <v>Yes</v>
          </cell>
          <cell r="E185" t="str">
            <v>Фергюсон П.</v>
          </cell>
          <cell r="F185" t="str">
            <v>Дом Ротшильдов. Пророки денег. 1798—1848</v>
          </cell>
          <cell r="G185">
            <v>2019</v>
          </cell>
          <cell r="H185">
            <v>2</v>
          </cell>
        </row>
        <row r="186">
          <cell r="A186">
            <v>9785227092670</v>
          </cell>
          <cell r="B186" t="str">
            <v>book</v>
          </cell>
          <cell r="C186" t="str">
            <v>Biographies, Memoirs</v>
          </cell>
          <cell r="D186" t="str">
            <v>Yes</v>
          </cell>
          <cell r="E186" t="str">
            <v>Голованов А.</v>
          </cell>
          <cell r="F186" t="str">
            <v>Дальняя бомбардировочная... Воспоминания Главного маршала авиации. 1941–1945</v>
          </cell>
          <cell r="G186">
            <v>2020</v>
          </cell>
          <cell r="H186">
            <v>2</v>
          </cell>
        </row>
        <row r="187">
          <cell r="A187">
            <v>9785227101051</v>
          </cell>
          <cell r="B187" t="str">
            <v>book</v>
          </cell>
          <cell r="C187" t="str">
            <v>Cooking, Food, Wine</v>
          </cell>
          <cell r="D187" t="str">
            <v>Yes</v>
          </cell>
          <cell r="E187" t="str">
            <v>Первушина, Елена</v>
          </cell>
          <cell r="F187" t="str">
            <v>За столом с Обломовым. Кухня Российской империи. Обеды повседневные и парадные. Для высшего света и</v>
          </cell>
          <cell r="G187">
            <v>2023</v>
          </cell>
          <cell r="H187">
            <v>2</v>
          </cell>
        </row>
        <row r="188">
          <cell r="A188">
            <v>9785235040991</v>
          </cell>
          <cell r="B188" t="str">
            <v>book</v>
          </cell>
          <cell r="C188" t="str">
            <v>History</v>
          </cell>
          <cell r="D188" t="str">
            <v>Yes</v>
          </cell>
          <cell r="E188" t="str">
            <v>Долгополов Николай Михайлович</v>
          </cell>
          <cell r="F188" t="str">
            <v>ЛЕГЕНДАРНЫЕ РАЗВЕДЧИКИ-2</v>
          </cell>
          <cell r="G188">
            <v>2018</v>
          </cell>
          <cell r="H188">
            <v>1</v>
          </cell>
        </row>
        <row r="189">
          <cell r="A189">
            <v>9785235041929</v>
          </cell>
          <cell r="B189" t="str">
            <v>book</v>
          </cell>
          <cell r="C189" t="str">
            <v>History</v>
          </cell>
          <cell r="D189" t="str">
            <v>Yes</v>
          </cell>
          <cell r="E189" t="str">
            <v>Молодяков Василий Элинархович</v>
          </cell>
          <cell r="F189" t="str">
            <v>Риббентроп: Дипломат от фюрера</v>
          </cell>
          <cell r="G189">
            <v>2019</v>
          </cell>
          <cell r="H189">
            <v>1</v>
          </cell>
        </row>
        <row r="190">
          <cell r="A190">
            <v>9785235042483</v>
          </cell>
          <cell r="B190" t="str">
            <v>book</v>
          </cell>
          <cell r="C190" t="str">
            <v>History</v>
          </cell>
          <cell r="D190" t="str">
            <v>Yes</v>
          </cell>
          <cell r="E190" t="str">
            <v>Соловьев Евгений Андреевич; Орлов Е.; Трачевский А. С.</v>
          </cell>
          <cell r="F190" t="str">
            <v>Македонский. Юлий Цезарь. Кромвель. Ришелье. Наполеон. Бисмарк (т. 2)</v>
          </cell>
          <cell r="G190">
            <v>2019</v>
          </cell>
          <cell r="H190">
            <v>1</v>
          </cell>
        </row>
        <row r="191">
          <cell r="A191">
            <v>9785235042704</v>
          </cell>
          <cell r="B191" t="str">
            <v>book</v>
          </cell>
          <cell r="C191" t="str">
            <v>Biographies, Memoirs</v>
          </cell>
          <cell r="D191" t="str">
            <v>Yes</v>
          </cell>
          <cell r="E191" t="str">
            <v>Козляков Вячеслав Николаевич</v>
          </cell>
          <cell r="F191" t="str">
            <v>Лжедмитрий I</v>
          </cell>
          <cell r="G191">
            <v>2019</v>
          </cell>
          <cell r="H191">
            <v>2</v>
          </cell>
        </row>
        <row r="192">
          <cell r="A192">
            <v>9785244012101</v>
          </cell>
          <cell r="B192" t="str">
            <v>book</v>
          </cell>
          <cell r="C192" t="str">
            <v>Philosophy, Politics, Social Sciences</v>
          </cell>
          <cell r="D192" t="str">
            <v>Yes</v>
          </cell>
          <cell r="E192" t="str">
            <v>Палант Борис</v>
          </cell>
          <cell r="F192" t="str">
            <v>Билль о правах</v>
          </cell>
          <cell r="G192">
            <v>2018</v>
          </cell>
          <cell r="H192">
            <v>3</v>
          </cell>
        </row>
        <row r="193">
          <cell r="A193">
            <v>9785353068686</v>
          </cell>
          <cell r="B193" t="str">
            <v>book</v>
          </cell>
          <cell r="C193" t="str">
            <v>Kids Books (3-10 years)</v>
          </cell>
          <cell r="D193" t="str">
            <v>Yes</v>
          </cell>
          <cell r="E193" t="str">
            <v>Травина И.</v>
          </cell>
          <cell r="F193" t="str">
            <v>Детёныши животных. Детская энциклопедия</v>
          </cell>
          <cell r="G193">
            <v>2019</v>
          </cell>
          <cell r="H193">
            <v>1</v>
          </cell>
        </row>
        <row r="194">
          <cell r="A194">
            <v>9785353069690</v>
          </cell>
          <cell r="B194" t="str">
            <v>book</v>
          </cell>
          <cell r="C194" t="str">
            <v>Kids Books (3-10 years)</v>
          </cell>
          <cell r="D194" t="str">
            <v>Yes</v>
          </cell>
          <cell r="F194" t="str">
            <v>Спорт</v>
          </cell>
          <cell r="G194">
            <v>2014</v>
          </cell>
          <cell r="H194">
            <v>2</v>
          </cell>
        </row>
        <row r="195">
          <cell r="A195">
            <v>9785353071488</v>
          </cell>
          <cell r="B195" t="str">
            <v>audiobook</v>
          </cell>
          <cell r="C195" t="str">
            <v>Audio Books</v>
          </cell>
          <cell r="D195" t="str">
            <v>Yes</v>
          </cell>
          <cell r="E195" t="str">
            <v>Булатов М. А., Капица О. И., Толстой Л. Н.</v>
          </cell>
          <cell r="F195" t="str">
            <v>Репка. Русские народные сказки</v>
          </cell>
          <cell r="G195">
            <v>2016</v>
          </cell>
          <cell r="H195">
            <v>1</v>
          </cell>
        </row>
        <row r="196">
          <cell r="A196">
            <v>9785353089681</v>
          </cell>
          <cell r="B196" t="str">
            <v>book</v>
          </cell>
          <cell r="C196" t="str">
            <v>Kids Books (3-10 years)</v>
          </cell>
          <cell r="D196" t="str">
            <v>Yes</v>
          </cell>
          <cell r="E196" t="str">
            <v>Заходер Б., Усачёв А., Чуковский К., Берестов В., Токмакова И.</v>
          </cell>
          <cell r="F196" t="str">
            <v>Простые стихи для заучивания</v>
          </cell>
          <cell r="G196">
            <v>2018</v>
          </cell>
          <cell r="H196">
            <v>1</v>
          </cell>
        </row>
        <row r="197">
          <cell r="A197">
            <v>9785370043314</v>
          </cell>
          <cell r="B197" t="str">
            <v>book</v>
          </cell>
          <cell r="C197" t="str">
            <v>Reference, Scientific</v>
          </cell>
          <cell r="D197" t="str">
            <v>Yes</v>
          </cell>
          <cell r="E197" t="str">
            <v>Шацкая, Евгения</v>
          </cell>
          <cell r="F197" t="str">
            <v>Наблюдая за евреями. Скрытые законы успеха</v>
          </cell>
          <cell r="G197">
            <v>2018</v>
          </cell>
          <cell r="H197">
            <v>5</v>
          </cell>
        </row>
        <row r="198">
          <cell r="A198">
            <v>9785373029438</v>
          </cell>
          <cell r="B198" t="str">
            <v>book</v>
          </cell>
          <cell r="C198" t="str">
            <v>Literature, Fiction</v>
          </cell>
          <cell r="D198" t="str">
            <v>Yes</v>
          </cell>
          <cell r="E198" t="str">
            <v>Бунин Иван</v>
          </cell>
          <cell r="F198" t="str">
            <v>Митина любовь</v>
          </cell>
          <cell r="G198">
            <v>2011</v>
          </cell>
          <cell r="H198">
            <v>1</v>
          </cell>
        </row>
        <row r="199">
          <cell r="A199">
            <v>9785378293087</v>
          </cell>
          <cell r="B199" t="str">
            <v>book</v>
          </cell>
          <cell r="C199" t="str">
            <v>Kids Books (3-10 years)</v>
          </cell>
          <cell r="D199" t="str">
            <v>Yes</v>
          </cell>
          <cell r="E199" t="str">
            <v>Пушкин, Александр</v>
          </cell>
          <cell r="F199" t="str">
            <v>Стихи и сказки</v>
          </cell>
          <cell r="G199">
            <v>2019</v>
          </cell>
          <cell r="H199">
            <v>1</v>
          </cell>
        </row>
        <row r="200">
          <cell r="A200">
            <v>9785386143855</v>
          </cell>
          <cell r="B200" t="str">
            <v>book</v>
          </cell>
          <cell r="C200" t="str">
            <v>Literature, Fiction</v>
          </cell>
          <cell r="D200" t="str">
            <v>Yes</v>
          </cell>
          <cell r="E200" t="str">
            <v>Кеннеди, Дуглас</v>
          </cell>
          <cell r="F200" t="str">
            <v>Женщина из Пятого округа</v>
          </cell>
          <cell r="G200">
            <v>2021</v>
          </cell>
          <cell r="H200">
            <v>1</v>
          </cell>
        </row>
        <row r="201">
          <cell r="A201">
            <v>9785386144593</v>
          </cell>
          <cell r="B201" t="str">
            <v>book</v>
          </cell>
          <cell r="C201" t="str">
            <v>Science Fiction, Fantasy</v>
          </cell>
          <cell r="D201" t="str">
            <v>Yes</v>
          </cell>
          <cell r="E201" t="str">
            <v>Крыжановская-Рочестер, Вера</v>
          </cell>
          <cell r="F201" t="str">
            <v>Два сфинкса</v>
          </cell>
          <cell r="G201">
            <v>2021</v>
          </cell>
          <cell r="H201">
            <v>1</v>
          </cell>
        </row>
        <row r="202">
          <cell r="A202">
            <v>9785386147235</v>
          </cell>
          <cell r="B202" t="str">
            <v>book</v>
          </cell>
          <cell r="C202" t="str">
            <v>Literature, Fiction</v>
          </cell>
          <cell r="D202" t="str">
            <v>Yes</v>
          </cell>
          <cell r="E202" t="str">
            <v>Гилберт, Э.</v>
          </cell>
          <cell r="F202" t="str">
            <v>Самая лучшая жена (сборник рассказов)</v>
          </cell>
          <cell r="G202">
            <v>2022</v>
          </cell>
          <cell r="H202">
            <v>1</v>
          </cell>
        </row>
        <row r="203">
          <cell r="A203">
            <v>9785387015410</v>
          </cell>
          <cell r="B203" t="str">
            <v>book</v>
          </cell>
          <cell r="C203" t="str">
            <v>Biographies, Memoirs</v>
          </cell>
          <cell r="D203" t="str">
            <v>Yes</v>
          </cell>
          <cell r="E203" t="str">
            <v>Репин Илья</v>
          </cell>
          <cell r="F203" t="str">
            <v>Репин О себе: Детство, юность, путь в искусство (р1)</v>
          </cell>
          <cell r="H203">
            <v>1</v>
          </cell>
        </row>
        <row r="204">
          <cell r="A204">
            <v>9785389077881</v>
          </cell>
          <cell r="B204" t="str">
            <v>book</v>
          </cell>
          <cell r="C204" t="str">
            <v>Teens Books (10-16 years)</v>
          </cell>
          <cell r="D204" t="str">
            <v>Yes</v>
          </cell>
          <cell r="E204" t="str">
            <v>Роулинг Д.</v>
          </cell>
          <cell r="F204" t="str">
            <v>Гарри Поттер и узник Азкабана</v>
          </cell>
          <cell r="G204">
            <v>2019</v>
          </cell>
          <cell r="H204">
            <v>1</v>
          </cell>
        </row>
        <row r="205">
          <cell r="A205">
            <v>9785389080218</v>
          </cell>
          <cell r="B205" t="str">
            <v>book</v>
          </cell>
          <cell r="C205" t="str">
            <v>Literature, Fiction</v>
          </cell>
          <cell r="D205" t="str">
            <v>Yes</v>
          </cell>
          <cell r="E205" t="str">
            <v>Токарева Виктория Самойловна</v>
          </cell>
          <cell r="F205" t="str">
            <v>Мужская верность</v>
          </cell>
          <cell r="G205">
            <v>2016</v>
          </cell>
          <cell r="H205">
            <v>3</v>
          </cell>
        </row>
        <row r="206">
          <cell r="A206">
            <v>9785389089143</v>
          </cell>
          <cell r="B206" t="str">
            <v>book</v>
          </cell>
          <cell r="C206" t="str">
            <v>Literature, Fiction</v>
          </cell>
          <cell r="D206" t="str">
            <v>Yes</v>
          </cell>
          <cell r="E206" t="str">
            <v>Гашек Ярослав</v>
          </cell>
          <cell r="F206" t="str">
            <v>Похождения бравого солдата Швейка</v>
          </cell>
          <cell r="G206">
            <v>2015</v>
          </cell>
          <cell r="H206">
            <v>1</v>
          </cell>
        </row>
        <row r="207">
          <cell r="A207">
            <v>9785389097667</v>
          </cell>
          <cell r="B207" t="str">
            <v>book</v>
          </cell>
          <cell r="C207" t="str">
            <v>Kids Books (3-10 years)</v>
          </cell>
          <cell r="D207" t="str">
            <v>Yes</v>
          </cell>
          <cell r="E207" t="str">
            <v>Майкл, Бонд</v>
          </cell>
          <cell r="F207" t="str">
            <v>Медвежонок Паддингтон и его друзья (Сборник рассказов, тв. обл. )</v>
          </cell>
          <cell r="G207">
            <v>2022</v>
          </cell>
          <cell r="H207">
            <v>1</v>
          </cell>
        </row>
        <row r="208">
          <cell r="A208">
            <v>9785389126343</v>
          </cell>
          <cell r="B208" t="str">
            <v>book</v>
          </cell>
          <cell r="C208" t="str">
            <v>Philosophy, Politics, Social Sciences</v>
          </cell>
          <cell r="D208" t="str">
            <v>Yes</v>
          </cell>
          <cell r="E208" t="str">
            <v>Джонсон Борис</v>
          </cell>
          <cell r="F208" t="str">
            <v>С мечтой о Риме</v>
          </cell>
          <cell r="G208">
            <v>2017</v>
          </cell>
          <cell r="H208">
            <v>2</v>
          </cell>
        </row>
        <row r="209">
          <cell r="A209">
            <v>9785389134294</v>
          </cell>
          <cell r="B209" t="str">
            <v>book</v>
          </cell>
          <cell r="C209" t="str">
            <v>Literature, Fiction</v>
          </cell>
          <cell r="D209" t="str">
            <v>Yes</v>
          </cell>
          <cell r="E209" t="str">
            <v>Солженицын А.</v>
          </cell>
          <cell r="F209" t="str">
            <v>Раковый корпус</v>
          </cell>
          <cell r="G209">
            <v>2017</v>
          </cell>
          <cell r="H209">
            <v>2</v>
          </cell>
        </row>
        <row r="210">
          <cell r="A210">
            <v>9785389152557</v>
          </cell>
          <cell r="B210" t="str">
            <v>book</v>
          </cell>
          <cell r="C210" t="str">
            <v>Kids Books (3-10 years)</v>
          </cell>
          <cell r="D210" t="str">
            <v>Yes</v>
          </cell>
          <cell r="E210" t="str">
            <v>Белл А.</v>
          </cell>
          <cell r="F210" t="str">
            <v>Клуб исследователей полярных медведей</v>
          </cell>
          <cell r="G210">
            <v>2019</v>
          </cell>
          <cell r="H210">
            <v>2</v>
          </cell>
        </row>
        <row r="211">
          <cell r="A211">
            <v>9785389160569</v>
          </cell>
          <cell r="B211" t="str">
            <v>book</v>
          </cell>
          <cell r="C211" t="str">
            <v>Kids Books (3-10 years)</v>
          </cell>
          <cell r="D211" t="str">
            <v>Yes</v>
          </cell>
          <cell r="E211" t="str">
            <v>Коуэлл К.</v>
          </cell>
          <cell r="F211" t="str">
            <v>Как приручить дракона</v>
          </cell>
          <cell r="G211">
            <v>2019</v>
          </cell>
          <cell r="H211">
            <v>1</v>
          </cell>
        </row>
        <row r="212">
          <cell r="A212">
            <v>9785389161085</v>
          </cell>
          <cell r="B212" t="str">
            <v>book</v>
          </cell>
          <cell r="C212" t="str">
            <v>Baby Books (0-3 years)</v>
          </cell>
          <cell r="D212" t="str">
            <v>Yes</v>
          </cell>
          <cell r="E212" t="str">
            <v>Барто А.</v>
          </cell>
          <cell r="F212" t="str">
            <v>Большая книга стихов</v>
          </cell>
          <cell r="G212">
            <v>2019</v>
          </cell>
          <cell r="H212">
            <v>3</v>
          </cell>
        </row>
        <row r="213">
          <cell r="A213">
            <v>9785389162112</v>
          </cell>
          <cell r="B213" t="str">
            <v>book</v>
          </cell>
          <cell r="C213" t="str">
            <v>Teens Books (10-16 years)</v>
          </cell>
          <cell r="D213" t="str">
            <v>Yes</v>
          </cell>
          <cell r="E213" t="str">
            <v>Лавайн Г.</v>
          </cell>
          <cell r="F213" t="str">
            <v>Заколдованная Элла</v>
          </cell>
          <cell r="G213">
            <v>2019</v>
          </cell>
          <cell r="H213">
            <v>2</v>
          </cell>
        </row>
        <row r="214">
          <cell r="A214">
            <v>9785389163164</v>
          </cell>
          <cell r="B214" t="str">
            <v>book</v>
          </cell>
          <cell r="C214" t="str">
            <v>Baby Books (0-3 years)</v>
          </cell>
          <cell r="D214" t="str">
            <v>Yes</v>
          </cell>
          <cell r="E214" t="str">
            <v>Юрье Ж.</v>
          </cell>
          <cell r="F214" t="str">
            <v>Праздник полнолуния</v>
          </cell>
          <cell r="G214">
            <v>2020</v>
          </cell>
          <cell r="H214">
            <v>8</v>
          </cell>
        </row>
        <row r="215">
          <cell r="A215">
            <v>9785389182431</v>
          </cell>
          <cell r="B215" t="str">
            <v>book</v>
          </cell>
          <cell r="C215" t="str">
            <v>Kids Books (3-10 years)</v>
          </cell>
          <cell r="D215" t="str">
            <v>Yes</v>
          </cell>
          <cell r="E215" t="str">
            <v>Кэрролл Л.</v>
          </cell>
          <cell r="F215" t="str">
            <v>Алиса в Зазеркалье</v>
          </cell>
          <cell r="G215">
            <v>2020</v>
          </cell>
          <cell r="H215">
            <v>1</v>
          </cell>
        </row>
        <row r="216">
          <cell r="A216">
            <v>9785389183476</v>
          </cell>
          <cell r="B216" t="str">
            <v>book</v>
          </cell>
          <cell r="C216" t="str">
            <v>Literature, Fiction</v>
          </cell>
          <cell r="D216" t="str">
            <v>Yes</v>
          </cell>
          <cell r="E216" t="str">
            <v>Хайсмит, П.</v>
          </cell>
          <cell r="F216" t="str">
            <v>Глубокие воды</v>
          </cell>
          <cell r="G216">
            <v>2022</v>
          </cell>
          <cell r="H216">
            <v>1</v>
          </cell>
        </row>
        <row r="217">
          <cell r="A217">
            <v>9785389184978</v>
          </cell>
          <cell r="B217" t="str">
            <v>book</v>
          </cell>
          <cell r="C217" t="str">
            <v>Teens Books (10-16 years)</v>
          </cell>
          <cell r="D217" t="str">
            <v>Yes</v>
          </cell>
          <cell r="E217" t="str">
            <v>Шмитт Э.</v>
          </cell>
          <cell r="F217" t="str">
            <v>Оскар и Розовая Дама</v>
          </cell>
          <cell r="G217">
            <v>2020</v>
          </cell>
          <cell r="H217">
            <v>1</v>
          </cell>
        </row>
        <row r="218">
          <cell r="A218">
            <v>9785389196728</v>
          </cell>
          <cell r="B218" t="str">
            <v>book</v>
          </cell>
          <cell r="C218" t="str">
            <v>Literature, Fiction</v>
          </cell>
          <cell r="D218" t="str">
            <v>Yes</v>
          </cell>
          <cell r="E218" t="str">
            <v>Пелевин, Виктор</v>
          </cell>
          <cell r="F218" t="str">
            <v>Жизнь насекомых. Чапаев и Пустота. Generation «П»</v>
          </cell>
          <cell r="G218">
            <v>2021</v>
          </cell>
          <cell r="H218">
            <v>1</v>
          </cell>
        </row>
        <row r="219">
          <cell r="A219">
            <v>9785389205956</v>
          </cell>
          <cell r="B219" t="str">
            <v>book</v>
          </cell>
          <cell r="C219" t="str">
            <v>Kids Books (3-10 years)</v>
          </cell>
          <cell r="D219" t="str">
            <v>Yes</v>
          </cell>
          <cell r="E219" t="str">
            <v>Вестли, А.-К.</v>
          </cell>
          <cell r="F219" t="str">
            <v>Аврора на теплоходе (нов. обл. )</v>
          </cell>
          <cell r="G219">
            <v>2022</v>
          </cell>
          <cell r="H219">
            <v>1</v>
          </cell>
        </row>
        <row r="220">
          <cell r="A220">
            <v>9785389215641</v>
          </cell>
          <cell r="B220" t="str">
            <v>book</v>
          </cell>
          <cell r="C220" t="str">
            <v>Literature, Fiction</v>
          </cell>
          <cell r="D220" t="str">
            <v>Yes</v>
          </cell>
          <cell r="E220" t="str">
            <v>Сэнсом, К.</v>
          </cell>
          <cell r="F220" t="str">
            <v>Зима в Мадриде</v>
          </cell>
          <cell r="G220">
            <v>2023</v>
          </cell>
          <cell r="H220">
            <v>1</v>
          </cell>
        </row>
        <row r="221">
          <cell r="A221">
            <v>9785394048999</v>
          </cell>
          <cell r="B221" t="str">
            <v>book</v>
          </cell>
          <cell r="C221" t="str">
            <v>Biographies, Memoirs</v>
          </cell>
          <cell r="D221" t="str">
            <v>Yes</v>
          </cell>
          <cell r="E221" t="str">
            <v>Агапов, Андрей</v>
          </cell>
          <cell r="F221" t="str">
            <v>Тотальная война. Дневники Йозефа Геббельса (июнь–август 1944г. )</v>
          </cell>
          <cell r="G221">
            <v>2022</v>
          </cell>
          <cell r="H221">
            <v>1</v>
          </cell>
        </row>
        <row r="222">
          <cell r="A222">
            <v>9785422417827</v>
          </cell>
          <cell r="B222" t="str">
            <v>book</v>
          </cell>
          <cell r="C222" t="str">
            <v>Literature, Fiction</v>
          </cell>
          <cell r="D222" t="str">
            <v>Yes</v>
          </cell>
          <cell r="E222" t="str">
            <v>Чириков, Е.</v>
          </cell>
          <cell r="F222" t="str">
            <v>Зверь из бездны:Поэма страшных лет</v>
          </cell>
          <cell r="G222">
            <v>2022</v>
          </cell>
          <cell r="H222">
            <v>1</v>
          </cell>
        </row>
        <row r="223">
          <cell r="A223">
            <v>9785428399622</v>
          </cell>
          <cell r="B223" t="str">
            <v>audiobook</v>
          </cell>
          <cell r="C223" t="str">
            <v>Audio Books</v>
          </cell>
          <cell r="D223" t="str">
            <v>Yes</v>
          </cell>
          <cell r="E223" t="str">
            <v>Улицкая Л.Е.</v>
          </cell>
          <cell r="F223" t="str">
            <v>Лестница Якова</v>
          </cell>
          <cell r="G223">
            <v>2015</v>
          </cell>
          <cell r="H223">
            <v>5</v>
          </cell>
        </row>
        <row r="224">
          <cell r="A224">
            <v>9785441000222</v>
          </cell>
          <cell r="B224" t="str">
            <v>audiobook</v>
          </cell>
          <cell r="C224" t="str">
            <v>Audio Books</v>
          </cell>
          <cell r="D224" t="str">
            <v>Yes</v>
          </cell>
          <cell r="E224" t="str">
            <v>Метлицкая Мария</v>
          </cell>
          <cell r="F224" t="str">
            <v>Метлицкая М. Беспокойная жизнь одинокой женщины. Mp3 АСТ</v>
          </cell>
          <cell r="G224">
            <v>2013</v>
          </cell>
          <cell r="H224">
            <v>1</v>
          </cell>
        </row>
        <row r="225">
          <cell r="A225">
            <v>9785444454190</v>
          </cell>
          <cell r="B225" t="str">
            <v>book</v>
          </cell>
          <cell r="C225" t="str">
            <v>History</v>
          </cell>
          <cell r="D225" t="str">
            <v>Yes</v>
          </cell>
          <cell r="E225" t="str">
            <v>Мясников, Александр</v>
          </cell>
          <cell r="F225" t="str">
            <v>Тайный код Москвы</v>
          </cell>
          <cell r="G225">
            <v>2016</v>
          </cell>
          <cell r="H225">
            <v>4</v>
          </cell>
        </row>
        <row r="226">
          <cell r="A226">
            <v>9785444817704</v>
          </cell>
          <cell r="B226" t="str">
            <v>book</v>
          </cell>
          <cell r="C226" t="str">
            <v>Literature, Fiction</v>
          </cell>
          <cell r="D226" t="str">
            <v>Yes</v>
          </cell>
          <cell r="E226" t="str">
            <v>Мильчина; В, В.</v>
          </cell>
          <cell r="F226" t="str">
            <v>Как кошка смотрела на королей и другие мемуаразмы</v>
          </cell>
          <cell r="G226">
            <v>2022</v>
          </cell>
          <cell r="H226">
            <v>1</v>
          </cell>
        </row>
        <row r="227">
          <cell r="A227">
            <v>9785444818251</v>
          </cell>
          <cell r="B227" t="str">
            <v>book</v>
          </cell>
          <cell r="C227" t="str">
            <v>Literature, Fiction</v>
          </cell>
          <cell r="D227" t="str">
            <v>Yes</v>
          </cell>
          <cell r="E227" t="str">
            <v>Паперный; В, В.</v>
          </cell>
          <cell r="F227" t="str">
            <v>Культура Два. 6-е изд.</v>
          </cell>
          <cell r="G227">
            <v>2022</v>
          </cell>
          <cell r="H227">
            <v>1</v>
          </cell>
        </row>
        <row r="228">
          <cell r="A228">
            <v>9785448409097</v>
          </cell>
          <cell r="B228" t="str">
            <v>book</v>
          </cell>
          <cell r="C228" t="str">
            <v>History</v>
          </cell>
          <cell r="D228" t="str">
            <v>Yes</v>
          </cell>
          <cell r="E228" t="str">
            <v>Алексеев М.А.</v>
          </cell>
          <cell r="F228" t="str">
            <v>АС Советская военная разведка 1917 - 1934 гг. (12+)</v>
          </cell>
          <cell r="G228">
            <v>2019</v>
          </cell>
          <cell r="H228">
            <v>1</v>
          </cell>
        </row>
        <row r="229">
          <cell r="A229">
            <v>9785462014789</v>
          </cell>
          <cell r="B229" t="str">
            <v>book</v>
          </cell>
          <cell r="C229" t="str">
            <v>Kids Books (3-10 years)</v>
          </cell>
          <cell r="D229" t="str">
            <v>Yes</v>
          </cell>
          <cell r="E229" t="str">
            <v>Грузинцева О.</v>
          </cell>
          <cell r="F229" t="str">
            <v>Снеговики, Деды-морозы</v>
          </cell>
          <cell r="G229">
            <v>2016</v>
          </cell>
          <cell r="H229">
            <v>15</v>
          </cell>
        </row>
        <row r="230">
          <cell r="A230">
            <v>9785604060681</v>
          </cell>
          <cell r="B230" t="str">
            <v>book</v>
          </cell>
          <cell r="C230" t="str">
            <v>History</v>
          </cell>
          <cell r="D230" t="str">
            <v>Yes</v>
          </cell>
          <cell r="E230" t="str">
            <v>Млечин Леонид Михайлович</v>
          </cell>
          <cell r="F230" t="str">
            <v>Как Брежнев сменил Хрущева. Тайная история дворцового переворота (16+)</v>
          </cell>
          <cell r="G230">
            <v>2019</v>
          </cell>
          <cell r="H230">
            <v>3</v>
          </cell>
        </row>
        <row r="231">
          <cell r="A231">
            <v>9785604772300</v>
          </cell>
          <cell r="B231" t="str">
            <v>book</v>
          </cell>
          <cell r="C231" t="str">
            <v>Kids Books (3-10 years)</v>
          </cell>
          <cell r="D231" t="str">
            <v>Yes</v>
          </cell>
          <cell r="E231" t="str">
            <v>Воскресенская, Александра; Байдина-Янковская, Александра; Редозубов, Сергей</v>
          </cell>
          <cell r="F231" t="str">
            <v>Азбука. (1959 г. )</v>
          </cell>
          <cell r="G231">
            <v>2022</v>
          </cell>
          <cell r="H231">
            <v>1</v>
          </cell>
        </row>
        <row r="232">
          <cell r="A232">
            <v>9785699102754</v>
          </cell>
          <cell r="B232" t="str">
            <v>book</v>
          </cell>
          <cell r="C232" t="str">
            <v>Literature, Fiction</v>
          </cell>
          <cell r="D232" t="str">
            <v>Yes</v>
          </cell>
          <cell r="E232" t="str">
            <v>Улицкая Людмила</v>
          </cell>
          <cell r="F232" t="str">
            <v>Сонечка</v>
          </cell>
          <cell r="G232">
            <v>2007</v>
          </cell>
          <cell r="H232">
            <v>1</v>
          </cell>
        </row>
        <row r="233">
          <cell r="A233">
            <v>9785699249558</v>
          </cell>
          <cell r="B233" t="str">
            <v>book</v>
          </cell>
          <cell r="C233" t="str">
            <v>Literature, Fiction</v>
          </cell>
          <cell r="D233" t="str">
            <v>Yes</v>
          </cell>
          <cell r="E233" t="str">
            <v>Даррелл Джеральд</v>
          </cell>
          <cell r="F233" t="str">
            <v>Перегруженный ковчег. Три билета до Эдвенчер</v>
          </cell>
          <cell r="G233">
            <v>2008</v>
          </cell>
          <cell r="H233">
            <v>2</v>
          </cell>
        </row>
        <row r="234">
          <cell r="A234">
            <v>9785699383719</v>
          </cell>
          <cell r="B234" t="str">
            <v>book</v>
          </cell>
          <cell r="C234" t="str">
            <v>Mystery, Thrillers</v>
          </cell>
          <cell r="D234" t="str">
            <v>Yes</v>
          </cell>
          <cell r="E234" t="str">
            <v>Ларссон С.</v>
          </cell>
          <cell r="F234" t="str">
            <v>Девушка с татуировкой дракона</v>
          </cell>
          <cell r="G234">
            <v>2010</v>
          </cell>
          <cell r="H234">
            <v>2</v>
          </cell>
        </row>
        <row r="235">
          <cell r="A235">
            <v>9785699413034</v>
          </cell>
          <cell r="B235" t="str">
            <v>book</v>
          </cell>
          <cell r="C235" t="str">
            <v>Mystery, Thrillers</v>
          </cell>
          <cell r="D235" t="str">
            <v>Yes</v>
          </cell>
          <cell r="E235" t="str">
            <v>Ларссон С.</v>
          </cell>
          <cell r="F235" t="str">
            <v>Девушка, которая взрывала воздушные замки</v>
          </cell>
          <cell r="G235">
            <v>2010</v>
          </cell>
          <cell r="H235">
            <v>1</v>
          </cell>
        </row>
        <row r="236">
          <cell r="A236">
            <v>9785699548958</v>
          </cell>
          <cell r="B236" t="str">
            <v>book</v>
          </cell>
          <cell r="C236" t="str">
            <v>Literature, Fiction</v>
          </cell>
          <cell r="D236" t="str">
            <v>Yes</v>
          </cell>
          <cell r="E236" t="str">
            <v>Сэлинджер Джером Дэвид</v>
          </cell>
          <cell r="F236" t="str">
            <v>Над пропастью во ржи</v>
          </cell>
          <cell r="G236">
            <v>2012</v>
          </cell>
          <cell r="H236">
            <v>1</v>
          </cell>
        </row>
        <row r="237">
          <cell r="A237">
            <v>9785699553976</v>
          </cell>
          <cell r="B237" t="str">
            <v>book</v>
          </cell>
          <cell r="C237" t="str">
            <v>Literature, Fiction</v>
          </cell>
          <cell r="D237" t="str">
            <v>Yes</v>
          </cell>
          <cell r="E237" t="str">
            <v>Рубина Дина</v>
          </cell>
          <cell r="F237" t="str">
            <v>Окна</v>
          </cell>
          <cell r="G237">
            <v>2012</v>
          </cell>
          <cell r="H237">
            <v>1</v>
          </cell>
        </row>
        <row r="238">
          <cell r="A238">
            <v>9785699582433</v>
          </cell>
          <cell r="B238" t="str">
            <v>book</v>
          </cell>
          <cell r="C238" t="str">
            <v>Literature, Fiction</v>
          </cell>
          <cell r="D238" t="str">
            <v>Yes</v>
          </cell>
          <cell r="E238" t="str">
            <v>Рубина Дина</v>
          </cell>
          <cell r="F238" t="str">
            <v>Джентельмены и собаки</v>
          </cell>
          <cell r="G238">
            <v>2012</v>
          </cell>
          <cell r="H238">
            <v>5</v>
          </cell>
        </row>
        <row r="239">
          <cell r="A239">
            <v>9785699586998</v>
          </cell>
          <cell r="B239" t="str">
            <v>book</v>
          </cell>
          <cell r="C239" t="str">
            <v>Literature, Fiction</v>
          </cell>
          <cell r="D239" t="str">
            <v>Yes</v>
          </cell>
          <cell r="E239" t="str">
            <v>Рой Олег</v>
          </cell>
          <cell r="F239" t="str">
            <v>Пятьдесят оттенков серого</v>
          </cell>
          <cell r="G239">
            <v>2012</v>
          </cell>
          <cell r="H239">
            <v>4</v>
          </cell>
        </row>
        <row r="240">
          <cell r="A240">
            <v>9785699604661</v>
          </cell>
          <cell r="B240" t="str">
            <v>book</v>
          </cell>
          <cell r="C240" t="str">
            <v>Literature, Fiction</v>
          </cell>
          <cell r="D240" t="str">
            <v>Yes</v>
          </cell>
          <cell r="E240" t="str">
            <v>Джеймс Эрика</v>
          </cell>
          <cell r="F240" t="str">
            <v>Пятьдесят оттенков свободы</v>
          </cell>
          <cell r="G240">
            <v>2012</v>
          </cell>
          <cell r="H240">
            <v>1</v>
          </cell>
        </row>
        <row r="241">
          <cell r="A241">
            <v>9785699717255</v>
          </cell>
          <cell r="B241" t="str">
            <v>book</v>
          </cell>
          <cell r="C241" t="str">
            <v>Literature, Fiction</v>
          </cell>
          <cell r="D241" t="str">
            <v>Yes</v>
          </cell>
          <cell r="E241" t="str">
            <v>Рубина Дина</v>
          </cell>
          <cell r="F241" t="str">
            <v>Русская канарейка. Желтухин</v>
          </cell>
          <cell r="G241">
            <v>2014</v>
          </cell>
          <cell r="H241">
            <v>3</v>
          </cell>
        </row>
        <row r="242">
          <cell r="A242">
            <v>9785699768837</v>
          </cell>
          <cell r="B242" t="str">
            <v>book</v>
          </cell>
          <cell r="C242" t="str">
            <v>Literature, Fiction</v>
          </cell>
          <cell r="D242" t="str">
            <v>Yes</v>
          </cell>
          <cell r="E242" t="str">
            <v>Рубина Дина</v>
          </cell>
          <cell r="F242" t="str">
            <v>Русская канарейка. Блудный сын</v>
          </cell>
          <cell r="H242">
            <v>1</v>
          </cell>
        </row>
        <row r="243">
          <cell r="A243">
            <v>9785699769919</v>
          </cell>
          <cell r="B243" t="str">
            <v>book</v>
          </cell>
          <cell r="C243" t="str">
            <v>Literature, Fiction</v>
          </cell>
          <cell r="D243" t="str">
            <v>Yes</v>
          </cell>
          <cell r="E243" t="str">
            <v>Шекспир Уильям</v>
          </cell>
          <cell r="F243" t="str">
            <v>Ромео и Джульетта</v>
          </cell>
          <cell r="G243">
            <v>2015</v>
          </cell>
          <cell r="H243">
            <v>1</v>
          </cell>
        </row>
        <row r="244">
          <cell r="A244">
            <v>9785699788644</v>
          </cell>
          <cell r="B244" t="str">
            <v>book</v>
          </cell>
          <cell r="C244" t="str">
            <v>Literature, Fiction</v>
          </cell>
          <cell r="D244" t="str">
            <v>Yes</v>
          </cell>
          <cell r="E244" t="str">
            <v>Робертс Нора</v>
          </cell>
          <cell r="F244" t="str">
            <v>Родовое проклятие</v>
          </cell>
          <cell r="G244">
            <v>2015</v>
          </cell>
          <cell r="H244">
            <v>1</v>
          </cell>
        </row>
        <row r="245">
          <cell r="A245">
            <v>9785699825790</v>
          </cell>
          <cell r="B245" t="str">
            <v>book</v>
          </cell>
          <cell r="C245" t="str">
            <v>Science Fiction, Fantasy</v>
          </cell>
          <cell r="D245" t="str">
            <v>Yes</v>
          </cell>
          <cell r="E245" t="str">
            <v>Рой Олег Юрьевич; Неволина Екатерина Александровна</v>
          </cell>
          <cell r="F245" t="str">
            <v>Навигатор счастья</v>
          </cell>
          <cell r="G245">
            <v>2015</v>
          </cell>
          <cell r="H245">
            <v>2</v>
          </cell>
        </row>
        <row r="246">
          <cell r="A246">
            <v>9785699826889</v>
          </cell>
          <cell r="B246" t="str">
            <v>book</v>
          </cell>
          <cell r="C246" t="str">
            <v>Mystery, Thrillers</v>
          </cell>
          <cell r="D246" t="str">
            <v>Yes</v>
          </cell>
          <cell r="E246" t="str">
            <v>Литвинова Анна Витальевна; Литвинов Сергей Витальевич</v>
          </cell>
          <cell r="F246" t="str">
            <v>Изгнание в рай</v>
          </cell>
          <cell r="G246">
            <v>2015</v>
          </cell>
          <cell r="H246">
            <v>2</v>
          </cell>
        </row>
        <row r="247">
          <cell r="A247">
            <v>9785699833283</v>
          </cell>
          <cell r="B247" t="str">
            <v>book</v>
          </cell>
          <cell r="C247" t="str">
            <v>Literature, Fiction</v>
          </cell>
          <cell r="D247" t="str">
            <v>Yes</v>
          </cell>
          <cell r="E247" t="str">
            <v>Войнович В.Н.</v>
          </cell>
          <cell r="F247" t="str">
            <v>Замысел</v>
          </cell>
          <cell r="G247">
            <v>2015</v>
          </cell>
          <cell r="H247">
            <v>3</v>
          </cell>
        </row>
        <row r="248">
          <cell r="A248">
            <v>9785699845200</v>
          </cell>
          <cell r="B248" t="str">
            <v>book</v>
          </cell>
          <cell r="C248" t="str">
            <v>Mystery, Thrillers</v>
          </cell>
          <cell r="D248" t="str">
            <v>Yes</v>
          </cell>
          <cell r="E248" t="str">
            <v>Литвинова А.В., Литвинов С.В.</v>
          </cell>
          <cell r="F248" t="str">
            <v>Бойтесь данайцев, дары приносящих</v>
          </cell>
          <cell r="G248">
            <v>2015</v>
          </cell>
          <cell r="H248">
            <v>2</v>
          </cell>
        </row>
        <row r="249">
          <cell r="A249">
            <v>9785699851676</v>
          </cell>
          <cell r="B249" t="str">
            <v>book</v>
          </cell>
          <cell r="C249" t="str">
            <v>Romance</v>
          </cell>
          <cell r="D249" t="str">
            <v>Yes</v>
          </cell>
          <cell r="E249" t="str">
            <v>Метлицкая М.</v>
          </cell>
          <cell r="F249" t="str">
            <v>Цветы нашей жизни</v>
          </cell>
          <cell r="G249">
            <v>2015</v>
          </cell>
          <cell r="H249">
            <v>1</v>
          </cell>
        </row>
        <row r="250">
          <cell r="A250">
            <v>9785699857043</v>
          </cell>
          <cell r="B250" t="str">
            <v>book</v>
          </cell>
          <cell r="C250" t="str">
            <v>Mystery, Thrillers</v>
          </cell>
          <cell r="D250" t="str">
            <v>Yes</v>
          </cell>
          <cell r="E250" t="str">
            <v>Робертс Нора</v>
          </cell>
          <cell r="F250" t="str">
            <v>Семья на заказ</v>
          </cell>
          <cell r="G250">
            <v>2016</v>
          </cell>
          <cell r="H250">
            <v>8</v>
          </cell>
        </row>
        <row r="251">
          <cell r="A251">
            <v>9785699878413</v>
          </cell>
          <cell r="B251" t="str">
            <v>book</v>
          </cell>
          <cell r="C251" t="str">
            <v>Mystery, Thrillers</v>
          </cell>
          <cell r="D251" t="str">
            <v>Yes</v>
          </cell>
          <cell r="E251" t="str">
            <v>Донцова Дарья</v>
          </cell>
          <cell r="F251" t="str">
            <v>Добрые книги для детей и взрослых. Правдивые сказки про собак</v>
          </cell>
          <cell r="G251">
            <v>2016</v>
          </cell>
          <cell r="H251">
            <v>12</v>
          </cell>
        </row>
        <row r="252">
          <cell r="A252">
            <v>9785699884315</v>
          </cell>
          <cell r="B252" t="str">
            <v>book</v>
          </cell>
          <cell r="C252" t="str">
            <v>Romance</v>
          </cell>
          <cell r="D252" t="str">
            <v>Yes</v>
          </cell>
          <cell r="E252" t="str">
            <v>Рой О.</v>
          </cell>
          <cell r="F252" t="str">
            <v>Фамильные ценности, или Возврату не подлежит</v>
          </cell>
          <cell r="G252">
            <v>2016</v>
          </cell>
          <cell r="H252">
            <v>6</v>
          </cell>
        </row>
        <row r="253">
          <cell r="A253">
            <v>9785699899463</v>
          </cell>
          <cell r="B253" t="str">
            <v>book</v>
          </cell>
          <cell r="C253" t="str">
            <v>Teens Books (10-16 years)</v>
          </cell>
          <cell r="D253" t="str">
            <v>Yes</v>
          </cell>
          <cell r="E253" t="str">
            <v>Вебб Х.</v>
          </cell>
          <cell r="F253" t="str">
            <v>Котенок Одуванчик, или Игра в прятки</v>
          </cell>
          <cell r="H253">
            <v>1</v>
          </cell>
        </row>
        <row r="254">
          <cell r="A254">
            <v>9785699911691</v>
          </cell>
          <cell r="B254" t="str">
            <v>book</v>
          </cell>
          <cell r="C254" t="str">
            <v>Mystery, Thrillers</v>
          </cell>
          <cell r="D254" t="str">
            <v>Yes</v>
          </cell>
          <cell r="E254" t="str">
            <v>Маринина А.</v>
          </cell>
          <cell r="F254" t="str">
            <v>Обратная сила. Том 1. 1842–1919</v>
          </cell>
          <cell r="G254">
            <v>2016</v>
          </cell>
          <cell r="H254">
            <v>1</v>
          </cell>
        </row>
        <row r="255">
          <cell r="A255">
            <v>9785699911714</v>
          </cell>
          <cell r="B255" t="str">
            <v>book</v>
          </cell>
          <cell r="C255" t="str">
            <v>Mystery, Thrillers</v>
          </cell>
          <cell r="D255" t="str">
            <v>Yes</v>
          </cell>
          <cell r="E255" t="str">
            <v>Маринина А.</v>
          </cell>
          <cell r="F255" t="str">
            <v>Обратная сила. Том 2. 1965 - 1982</v>
          </cell>
          <cell r="G255">
            <v>2016</v>
          </cell>
          <cell r="H255">
            <v>1</v>
          </cell>
        </row>
        <row r="256">
          <cell r="A256">
            <v>9785699912155</v>
          </cell>
          <cell r="B256" t="str">
            <v>book</v>
          </cell>
          <cell r="C256" t="str">
            <v>Mystery, Thrillers</v>
          </cell>
          <cell r="D256" t="str">
            <v>Yes</v>
          </cell>
          <cell r="E256" t="str">
            <v>Устинова Татьяна</v>
          </cell>
          <cell r="F256" t="str">
            <v>Ждите неожиданного</v>
          </cell>
          <cell r="G256">
            <v>2016</v>
          </cell>
          <cell r="H256">
            <v>3</v>
          </cell>
        </row>
        <row r="257">
          <cell r="A257">
            <v>9785751606145</v>
          </cell>
          <cell r="B257" t="str">
            <v>book</v>
          </cell>
          <cell r="C257" t="str">
            <v>Literature, Fiction</v>
          </cell>
          <cell r="D257" t="str">
            <v>Yes</v>
          </cell>
          <cell r="E257" t="str">
            <v>сост. Ландман З.</v>
          </cell>
          <cell r="F257" t="str">
            <v>Еврейское остроумие</v>
          </cell>
          <cell r="G257">
            <v>2006</v>
          </cell>
          <cell r="H257">
            <v>1</v>
          </cell>
        </row>
        <row r="258">
          <cell r="A258">
            <v>9785759819622</v>
          </cell>
          <cell r="B258" t="str">
            <v>book</v>
          </cell>
          <cell r="C258" t="str">
            <v>Philosophy, Politics, Social Sciences</v>
          </cell>
          <cell r="D258" t="str">
            <v>Yes</v>
          </cell>
          <cell r="E258" t="str">
            <v>Галисон, П.</v>
          </cell>
          <cell r="F258" t="str">
            <v>Часы Эйнштейна, карты Пуанкаре: империи времени</v>
          </cell>
          <cell r="G258">
            <v>2022</v>
          </cell>
          <cell r="H258">
            <v>1</v>
          </cell>
        </row>
        <row r="259">
          <cell r="A259">
            <v>9785815904989</v>
          </cell>
          <cell r="B259" t="str">
            <v>book</v>
          </cell>
          <cell r="C259" t="str">
            <v>Literature, Fiction</v>
          </cell>
          <cell r="D259" t="str">
            <v>Yes</v>
          </cell>
          <cell r="E259" t="str">
            <v>Елена Афанасьева</v>
          </cell>
          <cell r="F259" t="str">
            <v>Колодец в небо</v>
          </cell>
          <cell r="G259">
            <v>2005</v>
          </cell>
          <cell r="H259">
            <v>1</v>
          </cell>
        </row>
        <row r="260">
          <cell r="A260">
            <v>9785815914773</v>
          </cell>
          <cell r="B260" t="str">
            <v>book</v>
          </cell>
          <cell r="C260" t="str">
            <v>Literature, Fiction</v>
          </cell>
          <cell r="D260" t="str">
            <v>Yes</v>
          </cell>
          <cell r="E260" t="str">
            <v>Акунин Борис</v>
          </cell>
          <cell r="F260" t="str">
            <v>Не прощаюсь: Приключения Эраста Фандорина в ХХ веке. Часть вторая</v>
          </cell>
          <cell r="G260">
            <v>2018</v>
          </cell>
          <cell r="H260">
            <v>3</v>
          </cell>
        </row>
        <row r="261">
          <cell r="A261">
            <v>9785837009068</v>
          </cell>
          <cell r="B261" t="str">
            <v>book</v>
          </cell>
          <cell r="C261" t="str">
            <v>Literature, Fiction</v>
          </cell>
          <cell r="D261" t="str">
            <v>Yes</v>
          </cell>
          <cell r="E261" t="str">
            <v>Биньямин, Таммуз</v>
          </cell>
          <cell r="F261" t="str">
            <v>Минотавр</v>
          </cell>
          <cell r="G261">
            <v>2022</v>
          </cell>
          <cell r="H261">
            <v>2</v>
          </cell>
        </row>
        <row r="262">
          <cell r="A262">
            <v>9785865472216</v>
          </cell>
          <cell r="B262" t="str">
            <v>audiobook</v>
          </cell>
          <cell r="C262" t="str">
            <v>Reference, Scientific</v>
          </cell>
          <cell r="D262" t="str">
            <v>Yes</v>
          </cell>
          <cell r="E262" t="str">
            <v>Чернышов Станислав Иванович</v>
          </cell>
          <cell r="F262" t="str">
            <v>Поехали! Русский язык для взрослых. Начальный курс. 2 CD</v>
          </cell>
          <cell r="G262">
            <v>2016</v>
          </cell>
          <cell r="H262">
            <v>8</v>
          </cell>
        </row>
        <row r="263">
          <cell r="A263">
            <v>9785867937539</v>
          </cell>
          <cell r="B263" t="str">
            <v>book</v>
          </cell>
          <cell r="C263" t="str">
            <v>Literature, Fiction</v>
          </cell>
          <cell r="D263" t="str">
            <v>Yes</v>
          </cell>
          <cell r="E263" t="str">
            <v>Финкельштейн Э.</v>
          </cell>
          <cell r="F263" t="str">
            <v>Спектакль на всю жизнь: Старомодные рассказы. Предисловие С. Юрского</v>
          </cell>
          <cell r="G263">
            <v>2010</v>
          </cell>
          <cell r="H263">
            <v>1</v>
          </cell>
        </row>
        <row r="264">
          <cell r="A264">
            <v>9785883372789</v>
          </cell>
          <cell r="B264" t="str">
            <v>book</v>
          </cell>
          <cell r="C264" t="str">
            <v>Reference, Scientific</v>
          </cell>
          <cell r="D264" t="str">
            <v>Yes</v>
          </cell>
          <cell r="E264" t="str">
            <v>Дерягина С.; Мартыненко Е.</v>
          </cell>
          <cell r="F264" t="str">
            <v>Лексический практикум-тренинг. Электронное учебно-справочное пособие. Рабочая тетрадь</v>
          </cell>
          <cell r="G264">
            <v>2014</v>
          </cell>
          <cell r="H264">
            <v>1</v>
          </cell>
        </row>
        <row r="265">
          <cell r="A265">
            <v>9785904946609</v>
          </cell>
          <cell r="B265" t="str">
            <v>book</v>
          </cell>
          <cell r="C265" t="str">
            <v>Baby Books (0-3 years)</v>
          </cell>
          <cell r="D265" t="str">
            <v>Yes</v>
          </cell>
          <cell r="E265" t="str">
            <v>Виллемс, Мo</v>
          </cell>
          <cell r="F265" t="str">
            <v>Заинька</v>
          </cell>
          <cell r="G265">
            <v>2013</v>
          </cell>
          <cell r="H265">
            <v>1</v>
          </cell>
        </row>
        <row r="266">
          <cell r="A266">
            <v>9785905148118</v>
          </cell>
          <cell r="B266" t="str">
            <v>book</v>
          </cell>
          <cell r="C266" t="str">
            <v>Reference, Scientific</v>
          </cell>
          <cell r="D266" t="str">
            <v>Yes</v>
          </cell>
          <cell r="E266" t="str">
            <v>Мугинштейн М.</v>
          </cell>
          <cell r="F266" t="str">
            <v>Хроника мировой оперы 1600-2000 (1901-2000) +с/о</v>
          </cell>
          <cell r="G266">
            <v>2016</v>
          </cell>
          <cell r="H266">
            <v>1</v>
          </cell>
        </row>
        <row r="267">
          <cell r="A267">
            <v>9785905474972</v>
          </cell>
          <cell r="B267" t="str">
            <v>book</v>
          </cell>
          <cell r="C267" t="str">
            <v>Kids Books (3-10 years)</v>
          </cell>
          <cell r="D267" t="str">
            <v>Yes</v>
          </cell>
          <cell r="E267" t="str">
            <v>Экберг П.; Нюберг А.</v>
          </cell>
          <cell r="F267" t="str">
            <v>Путешествие в космос. Удивительные факты о Солнечной системе</v>
          </cell>
          <cell r="G267">
            <v>2018</v>
          </cell>
          <cell r="H267">
            <v>2</v>
          </cell>
        </row>
        <row r="268">
          <cell r="A268">
            <v>9785905629013</v>
          </cell>
          <cell r="B268" t="str">
            <v>book</v>
          </cell>
          <cell r="C268" t="str">
            <v>Literature, Fiction</v>
          </cell>
          <cell r="D268" t="str">
            <v>Yes</v>
          </cell>
          <cell r="E268" t="str">
            <v>Герцман Юлий</v>
          </cell>
          <cell r="F268" t="str">
            <v>Повесть о нестоящем человеке: в шести рассказах</v>
          </cell>
          <cell r="G268">
            <v>2013</v>
          </cell>
          <cell r="H268">
            <v>1</v>
          </cell>
        </row>
        <row r="269">
          <cell r="A269">
            <v>9785906971357</v>
          </cell>
          <cell r="B269" t="str">
            <v>book</v>
          </cell>
          <cell r="C269" t="str">
            <v>Biographies, Memoirs</v>
          </cell>
          <cell r="D269" t="str">
            <v>Yes</v>
          </cell>
          <cell r="E269" t="str">
            <v>Михайлова, Наталья; Добрынин, Андрей</v>
          </cell>
          <cell r="F269" t="str">
            <v>Пушкин. Русский гений</v>
          </cell>
          <cell r="G269">
            <v>2017</v>
          </cell>
          <cell r="H269">
            <v>4</v>
          </cell>
        </row>
        <row r="270">
          <cell r="A270">
            <v>9785907123083</v>
          </cell>
          <cell r="B270" t="str">
            <v>book</v>
          </cell>
          <cell r="C270" t="str">
            <v>Reference, Scientific</v>
          </cell>
          <cell r="D270" t="str">
            <v>Yes</v>
          </cell>
          <cell r="E270" t="str">
            <v>Чернышов С.; Чернышова А.</v>
          </cell>
          <cell r="F270" t="str">
            <v>Поехали! Русский язык для взрослых. Начальный курс : рабочая тетрадь. Часть 1. 1. (QR)</v>
          </cell>
          <cell r="G270">
            <v>2019</v>
          </cell>
          <cell r="H270">
            <v>5</v>
          </cell>
        </row>
        <row r="271">
          <cell r="A271">
            <v>9785907126848</v>
          </cell>
          <cell r="B271" t="str">
            <v>book</v>
          </cell>
          <cell r="C271" t="str">
            <v>Reference, Scientific</v>
          </cell>
          <cell r="D271" t="str">
            <v>Yes</v>
          </cell>
          <cell r="E271" t="str">
            <v>Касаткин, Леонид; Касаткина, Розалия; Каленчук, Мария</v>
          </cell>
          <cell r="F271" t="str">
            <v>Большой орфоэпический словарь русского языка</v>
          </cell>
          <cell r="G271">
            <v>2021</v>
          </cell>
          <cell r="H271">
            <v>4</v>
          </cell>
        </row>
        <row r="272">
          <cell r="A272">
            <v>9785907164086</v>
          </cell>
          <cell r="B272" t="str">
            <v>book</v>
          </cell>
          <cell r="C272" t="str">
            <v>Literature, Fiction</v>
          </cell>
          <cell r="D272" t="str">
            <v>Yes</v>
          </cell>
          <cell r="E272" t="str">
            <v>Хемингуэй, Эрнест</v>
          </cell>
          <cell r="F272" t="str">
            <v>Путёвая серия. Праздник, который всегда с тобой</v>
          </cell>
          <cell r="G272">
            <v>2019</v>
          </cell>
          <cell r="H272">
            <v>1</v>
          </cell>
        </row>
        <row r="273">
          <cell r="A273">
            <v>9785907174566</v>
          </cell>
          <cell r="B273" t="str">
            <v>book</v>
          </cell>
          <cell r="C273" t="str">
            <v>History</v>
          </cell>
          <cell r="D273" t="str">
            <v>Yes</v>
          </cell>
          <cell r="E273" t="str">
            <v>Брилёв, Сергей</v>
          </cell>
          <cell r="F273" t="str">
            <v>Забытые фронты Второй мировой войны</v>
          </cell>
          <cell r="G273">
            <v>2022</v>
          </cell>
          <cell r="H273">
            <v>1</v>
          </cell>
        </row>
        <row r="274">
          <cell r="A274">
            <v>9785907273566</v>
          </cell>
          <cell r="B274" t="str">
            <v>book</v>
          </cell>
          <cell r="C274" t="str">
            <v>Baby Books (0-3 years)</v>
          </cell>
          <cell r="D274" t="str">
            <v>Yes</v>
          </cell>
          <cell r="E274" t="str">
            <v>Борисова, Людмила</v>
          </cell>
          <cell r="F274" t="str">
            <v>Кнопик-победитель</v>
          </cell>
          <cell r="G274">
            <v>2020</v>
          </cell>
          <cell r="H274">
            <v>1</v>
          </cell>
        </row>
        <row r="275">
          <cell r="A275">
            <v>9785907358836</v>
          </cell>
          <cell r="B275" t="str">
            <v>book</v>
          </cell>
          <cell r="C275" t="str">
            <v>Literature, Fiction</v>
          </cell>
          <cell r="D275" t="str">
            <v>Yes</v>
          </cell>
          <cell r="E275" t="str">
            <v>Смирнов, Юрий</v>
          </cell>
          <cell r="F275" t="str">
            <v>Астра</v>
          </cell>
          <cell r="G275">
            <v>2021</v>
          </cell>
          <cell r="H275">
            <v>2</v>
          </cell>
        </row>
        <row r="276">
          <cell r="A276">
            <v>9785907377394</v>
          </cell>
          <cell r="B276" t="str">
            <v>book</v>
          </cell>
          <cell r="C276" t="str">
            <v>Kids Books (3-10 years)</v>
          </cell>
          <cell r="D276" t="str">
            <v>Yes</v>
          </cell>
          <cell r="E276" t="str">
            <v>Албул, Елена</v>
          </cell>
          <cell r="F276" t="str">
            <v>Привидение картофельного дворца</v>
          </cell>
          <cell r="G276">
            <v>2022</v>
          </cell>
          <cell r="H276">
            <v>1</v>
          </cell>
        </row>
        <row r="277">
          <cell r="A277">
            <v>9785911033576</v>
          </cell>
          <cell r="B277" t="str">
            <v>book</v>
          </cell>
          <cell r="C277" t="str">
            <v>Teens Books (10-16 years)</v>
          </cell>
          <cell r="D277" t="str">
            <v>Yes</v>
          </cell>
          <cell r="E277" t="str">
            <v>Анн-Марго Рамстейн; Фредерик Морло</v>
          </cell>
          <cell r="F277" t="str">
            <v>Озарения Альберта Эйнштейна</v>
          </cell>
          <cell r="G277">
            <v>2017</v>
          </cell>
          <cell r="H277">
            <v>1</v>
          </cell>
        </row>
        <row r="278">
          <cell r="A278">
            <v>9785911470333</v>
          </cell>
          <cell r="B278" t="str">
            <v>book</v>
          </cell>
          <cell r="C278" t="str">
            <v>Expatriate Russian Authors</v>
          </cell>
          <cell r="D278" t="str">
            <v>Yes</v>
          </cell>
          <cell r="E278" t="str">
            <v>Политковская, Анна</v>
          </cell>
          <cell r="F278" t="str">
            <v>ЗА ЧТО</v>
          </cell>
          <cell r="G278">
            <v>2021</v>
          </cell>
          <cell r="H278">
            <v>3</v>
          </cell>
        </row>
        <row r="279">
          <cell r="A279">
            <v>9785932735268</v>
          </cell>
          <cell r="B279" t="str">
            <v>book</v>
          </cell>
          <cell r="C279" t="str">
            <v>History</v>
          </cell>
          <cell r="D279" t="str">
            <v>Yes</v>
          </cell>
          <cell r="E279" t="str">
            <v>Рыбалка Александр</v>
          </cell>
          <cell r="F279" t="str">
            <v>Путеводитель по миру каббалы</v>
          </cell>
          <cell r="G279">
            <v>2019</v>
          </cell>
          <cell r="H279">
            <v>1</v>
          </cell>
        </row>
        <row r="280">
          <cell r="A280">
            <v>9785932735275</v>
          </cell>
          <cell r="B280" t="str">
            <v>book</v>
          </cell>
          <cell r="C280" t="str">
            <v>History</v>
          </cell>
          <cell r="D280" t="str">
            <v>Yes</v>
          </cell>
          <cell r="E280" t="str">
            <v>Даймонт Макс</v>
          </cell>
          <cell r="F280" t="str">
            <v>Евреи, Бог и история</v>
          </cell>
          <cell r="G280">
            <v>2019</v>
          </cell>
          <cell r="H280">
            <v>3</v>
          </cell>
        </row>
        <row r="281">
          <cell r="A281">
            <v>9785945228481</v>
          </cell>
          <cell r="B281" t="str">
            <v>audiobook</v>
          </cell>
          <cell r="C281" t="str">
            <v>Audio Books</v>
          </cell>
          <cell r="D281" t="str">
            <v>Yes</v>
          </cell>
          <cell r="E281" t="str">
            <v>М Булгаков</v>
          </cell>
          <cell r="F281" t="str">
            <v>Собачье сердце. Театральный роман</v>
          </cell>
          <cell r="H281">
            <v>1</v>
          </cell>
        </row>
        <row r="282">
          <cell r="A282">
            <v>9785950010118</v>
          </cell>
          <cell r="B282" t="str">
            <v>book</v>
          </cell>
          <cell r="C282" t="str">
            <v>Philosophy, Politics, Social Sciences</v>
          </cell>
          <cell r="D282" t="str">
            <v>Yes</v>
          </cell>
          <cell r="E282" t="str">
            <v>Пьецух Вячеслав Алексеевич</v>
          </cell>
          <cell r="F282" t="str">
            <v>Пьецух В. 2017 год, или В поисках Веры.</v>
          </cell>
          <cell r="G282">
            <v>2017</v>
          </cell>
          <cell r="H282">
            <v>1</v>
          </cell>
        </row>
        <row r="283">
          <cell r="A283">
            <v>9785957339724</v>
          </cell>
          <cell r="B283" t="str">
            <v>book</v>
          </cell>
          <cell r="C283" t="str">
            <v>Health, Mind, Body</v>
          </cell>
          <cell r="D283" t="str">
            <v>Yes</v>
          </cell>
          <cell r="E283" t="str">
            <v>Шеннон, Дженнифер</v>
          </cell>
          <cell r="F283" t="str">
            <v>Тренировка «обезьяньего ума» для неуверенных: избавь тесь от тревоги и научитесь выдержке за 30 дней</v>
          </cell>
          <cell r="G283">
            <v>2022</v>
          </cell>
          <cell r="H283">
            <v>1</v>
          </cell>
        </row>
        <row r="284">
          <cell r="A284">
            <v>9785961482454</v>
          </cell>
          <cell r="B284" t="str">
            <v>book</v>
          </cell>
          <cell r="C284" t="str">
            <v>Philosophy, Politics, Social Sciences</v>
          </cell>
          <cell r="D284" t="str">
            <v>Yes</v>
          </cell>
          <cell r="E284" t="str">
            <v>Баунов, Александр</v>
          </cell>
          <cell r="F284" t="str">
            <v>Конец режима: Как закончились три европейские диктатуры</v>
          </cell>
          <cell r="G284">
            <v>2023</v>
          </cell>
          <cell r="H284">
            <v>9</v>
          </cell>
        </row>
        <row r="285">
          <cell r="A285">
            <v>9785963901816</v>
          </cell>
          <cell r="B285" t="str">
            <v>book</v>
          </cell>
          <cell r="C285" t="str">
            <v>Reference, Scientific</v>
          </cell>
          <cell r="D285" t="str">
            <v>Yes</v>
          </cell>
          <cell r="E285" t="str">
            <v>Лиханов, А.</v>
          </cell>
          <cell r="F285" t="str">
            <v>Мой Гранин: (Встречи. Дневники. Разговоры)</v>
          </cell>
          <cell r="G285">
            <v>2019</v>
          </cell>
          <cell r="H285">
            <v>1</v>
          </cell>
        </row>
        <row r="286">
          <cell r="A286">
            <v>9785969103191</v>
          </cell>
          <cell r="B286" t="str">
            <v>book</v>
          </cell>
          <cell r="C286" t="str">
            <v>Literature, Fiction</v>
          </cell>
          <cell r="D286" t="str">
            <v>Yes</v>
          </cell>
          <cell r="E286" t="str">
            <v>Арбузова Наталья</v>
          </cell>
          <cell r="F286" t="str">
            <v>Город с названьем Ковров-Самолетов</v>
          </cell>
          <cell r="G286">
            <v>2008</v>
          </cell>
          <cell r="H286">
            <v>1</v>
          </cell>
        </row>
        <row r="287">
          <cell r="A287">
            <v>9785969104976</v>
          </cell>
          <cell r="B287" t="str">
            <v>audiobook</v>
          </cell>
          <cell r="C287" t="str">
            <v>Audio Books</v>
          </cell>
          <cell r="D287" t="str">
            <v>Yes</v>
          </cell>
          <cell r="E287" t="str">
            <v>Ю Левитанский</v>
          </cell>
          <cell r="F287" t="str">
            <v>Жизнь моя. Кинематограф</v>
          </cell>
          <cell r="H287">
            <v>8</v>
          </cell>
        </row>
        <row r="288">
          <cell r="A288">
            <v>9785986970479</v>
          </cell>
          <cell r="B288" t="str">
            <v>book</v>
          </cell>
          <cell r="C288" t="str">
            <v>Literature, Fiction</v>
          </cell>
          <cell r="D288" t="str">
            <v>Yes</v>
          </cell>
          <cell r="E288" t="str">
            <v>Виталий Данилин</v>
          </cell>
          <cell r="F288" t="str">
            <v>Двадцатая рапсодия Листа</v>
          </cell>
          <cell r="G288">
            <v>2006</v>
          </cell>
          <cell r="H288">
            <v>1</v>
          </cell>
        </row>
        <row r="289">
          <cell r="A289">
            <v>9785988111887</v>
          </cell>
          <cell r="B289" t="str">
            <v>book</v>
          </cell>
          <cell r="C289" t="str">
            <v>Reference, Scientific</v>
          </cell>
          <cell r="D289" t="str">
            <v>Yes</v>
          </cell>
          <cell r="E289" t="str">
            <v>Шелыгин Ю.; Нечушкин М.; Рыбаков Е.</v>
          </cell>
          <cell r="F289" t="str">
            <v>Опухоли анального канала и перианальной кожи. Практическое руководство для врачей</v>
          </cell>
          <cell r="G289">
            <v>2011</v>
          </cell>
          <cell r="H289">
            <v>2</v>
          </cell>
        </row>
        <row r="290">
          <cell r="A290">
            <v>9785990940819</v>
          </cell>
          <cell r="B290" t="str">
            <v>book</v>
          </cell>
          <cell r="C290" t="str">
            <v>Baby Books (0-3 years)</v>
          </cell>
          <cell r="D290" t="str">
            <v>Yes</v>
          </cell>
          <cell r="E290" t="str">
            <v>Коваль Т.Л</v>
          </cell>
          <cell r="F290" t="str">
            <v>Одеваюсь сама</v>
          </cell>
          <cell r="H290">
            <v>6</v>
          </cell>
        </row>
        <row r="291">
          <cell r="A291">
            <v>9785995303268</v>
          </cell>
          <cell r="B291" t="str">
            <v>book</v>
          </cell>
          <cell r="C291" t="str">
            <v>Literature, Fiction</v>
          </cell>
          <cell r="D291" t="str">
            <v>Yes</v>
          </cell>
          <cell r="E291" t="e">
            <v>#NAME?</v>
          </cell>
          <cell r="F291" t="str">
            <v>Пятеро</v>
          </cell>
          <cell r="G291">
            <v>2014</v>
          </cell>
          <cell r="H291">
            <v>1</v>
          </cell>
        </row>
        <row r="292">
          <cell r="A292">
            <v>9785995306139</v>
          </cell>
          <cell r="B292" t="str">
            <v>book</v>
          </cell>
          <cell r="C292" t="str">
            <v>Reference, Scientific</v>
          </cell>
          <cell r="D292" t="str">
            <v>Yes</v>
          </cell>
          <cell r="E292" t="str">
            <v>Рабби Моше бен Маймон; ;</v>
          </cell>
          <cell r="F292" t="str">
            <v>Мишне Тора [Кодекс Маймонида] кн. Чистота</v>
          </cell>
          <cell r="G292">
            <v>2019</v>
          </cell>
          <cell r="H292">
            <v>5</v>
          </cell>
        </row>
        <row r="293">
          <cell r="A293">
            <v>9786170040534</v>
          </cell>
          <cell r="B293" t="str">
            <v>book</v>
          </cell>
          <cell r="C293" t="str">
            <v>Baby Books (0-3 years)</v>
          </cell>
          <cell r="D293" t="str">
            <v>Yes</v>
          </cell>
          <cell r="E293" t="str">
            <v>Єфременкова, С.</v>
          </cell>
          <cell r="F293" t="str">
            <v>Казки про те, як навчитися бути щасливим, та поради дбайливим батькам. Видання 2-ге, перероблене</v>
          </cell>
          <cell r="G293">
            <v>2023</v>
          </cell>
          <cell r="H293">
            <v>10</v>
          </cell>
        </row>
        <row r="294">
          <cell r="A294">
            <v>9786170041241</v>
          </cell>
          <cell r="B294" t="str">
            <v>book</v>
          </cell>
          <cell r="C294" t="str">
            <v>Kids Books (3-10 years)</v>
          </cell>
          <cell r="D294" t="str">
            <v>Yes</v>
          </cell>
          <cell r="E294" t="str">
            <v>Ключ, Юрій</v>
          </cell>
          <cell r="F294" t="str">
            <v>Таємниці, розкриті рудим Мафіозі. Читанка-детектив із завданнями</v>
          </cell>
          <cell r="G294">
            <v>2023</v>
          </cell>
          <cell r="H294">
            <v>10</v>
          </cell>
        </row>
        <row r="295">
          <cell r="A295">
            <v>9786170931405</v>
          </cell>
          <cell r="B295" t="str">
            <v>book_ua</v>
          </cell>
          <cell r="C295" t="str">
            <v>Literature, Fiction</v>
          </cell>
          <cell r="D295" t="str">
            <v>Yes</v>
          </cell>
          <cell r="E295" t="str">
            <v>Винокуров, Олексій</v>
          </cell>
          <cell r="F295" t="str">
            <v>Ангел пригляду</v>
          </cell>
          <cell r="G295" t="str">
            <v>2017-2022</v>
          </cell>
          <cell r="H295">
            <v>2</v>
          </cell>
        </row>
        <row r="296">
          <cell r="A296">
            <v>9786170932129</v>
          </cell>
          <cell r="B296" t="str">
            <v>book_ua</v>
          </cell>
          <cell r="C296" t="str">
            <v>Literature, Fiction</v>
          </cell>
          <cell r="D296" t="str">
            <v>Yes</v>
          </cell>
          <cell r="E296" t="str">
            <v>Рафєєнко, Володимир</v>
          </cell>
          <cell r="F296" t="str">
            <v>Мала книжка прощань</v>
          </cell>
          <cell r="G296" t="str">
            <v>2017-2022</v>
          </cell>
          <cell r="H296">
            <v>1</v>
          </cell>
        </row>
        <row r="297">
          <cell r="A297">
            <v>9786170933041</v>
          </cell>
          <cell r="B297" t="str">
            <v>book_ua</v>
          </cell>
          <cell r="C297" t="str">
            <v>Romance</v>
          </cell>
          <cell r="D297" t="str">
            <v>Yes</v>
          </cell>
          <cell r="E297" t="str">
            <v>Мідж, Реймонд</v>
          </cell>
          <cell r="F297" t="str">
            <v>Мій останній континент</v>
          </cell>
          <cell r="G297" t="str">
            <v>2017-2022</v>
          </cell>
          <cell r="H297">
            <v>10</v>
          </cell>
        </row>
        <row r="298">
          <cell r="A298">
            <v>9786170933058</v>
          </cell>
          <cell r="B298" t="str">
            <v>book_ua</v>
          </cell>
          <cell r="C298" t="str">
            <v>Literature, Fiction</v>
          </cell>
          <cell r="D298" t="str">
            <v>Yes</v>
          </cell>
          <cell r="E298" t="str">
            <v>Тойбін, Колм</v>
          </cell>
          <cell r="F298" t="str">
            <v>Завіт Марії</v>
          </cell>
          <cell r="G298" t="str">
            <v>2017-2022</v>
          </cell>
          <cell r="H298">
            <v>6</v>
          </cell>
        </row>
        <row r="299">
          <cell r="A299">
            <v>9786170933065</v>
          </cell>
          <cell r="B299" t="str">
            <v>book_ua</v>
          </cell>
          <cell r="C299" t="str">
            <v>Mystery, Thrillers</v>
          </cell>
          <cell r="D299" t="str">
            <v>Yes</v>
          </cell>
          <cell r="E299" t="str">
            <v>Делілло, Дон</v>
          </cell>
          <cell r="F299" t="str">
            <v>Зеро К</v>
          </cell>
          <cell r="G299" t="str">
            <v>2017-2022</v>
          </cell>
          <cell r="H299">
            <v>5</v>
          </cell>
        </row>
        <row r="300">
          <cell r="A300">
            <v>9786170933270</v>
          </cell>
          <cell r="B300" t="str">
            <v>book_ua</v>
          </cell>
          <cell r="C300" t="str">
            <v>Mystery, Thrillers</v>
          </cell>
          <cell r="D300" t="str">
            <v>Yes</v>
          </cell>
          <cell r="E300" t="str">
            <v>Келлерман, Джессі</v>
          </cell>
          <cell r="F300" t="str">
            <v>Чтиво</v>
          </cell>
          <cell r="G300" t="str">
            <v>2017-2022</v>
          </cell>
          <cell r="H300">
            <v>11</v>
          </cell>
        </row>
        <row r="301">
          <cell r="A301">
            <v>9786170933850</v>
          </cell>
          <cell r="B301" t="str">
            <v>book_ua</v>
          </cell>
          <cell r="C301" t="str">
            <v>Literature, Fiction</v>
          </cell>
          <cell r="D301" t="str">
            <v>Yes</v>
          </cell>
          <cell r="E301" t="str">
            <v>Леруа, Жіль</v>
          </cell>
          <cell r="F301" t="str">
            <v>Пісня Алабами</v>
          </cell>
          <cell r="G301" t="str">
            <v>2017-2022</v>
          </cell>
          <cell r="H301">
            <v>6</v>
          </cell>
        </row>
        <row r="302">
          <cell r="A302">
            <v>9786170934215</v>
          </cell>
          <cell r="B302" t="str">
            <v>book_ua</v>
          </cell>
          <cell r="C302" t="str">
            <v>Reference, Scientific</v>
          </cell>
          <cell r="D302" t="str">
            <v>Yes</v>
          </cell>
          <cell r="E302" t="str">
            <v>Таверньє, Сара; Веріль, Олександр</v>
          </cell>
          <cell r="F302" t="str">
            <v>Крутезна інфографіка. Дива архітектури. Атлас</v>
          </cell>
          <cell r="G302">
            <v>2018</v>
          </cell>
          <cell r="H302">
            <v>4</v>
          </cell>
        </row>
        <row r="303">
          <cell r="A303">
            <v>9786170935281</v>
          </cell>
          <cell r="B303" t="str">
            <v>book_ua</v>
          </cell>
          <cell r="C303" t="str">
            <v>Literature, Fiction</v>
          </cell>
          <cell r="D303" t="str">
            <v>Yes</v>
          </cell>
          <cell r="E303" t="str">
            <v>Нікітін, Олексій</v>
          </cell>
          <cell r="F303" t="str">
            <v>Маджонг</v>
          </cell>
          <cell r="G303" t="str">
            <v>2017-2022</v>
          </cell>
          <cell r="H303">
            <v>2</v>
          </cell>
        </row>
        <row r="304">
          <cell r="A304">
            <v>9786170938473</v>
          </cell>
          <cell r="B304" t="str">
            <v>book_ua</v>
          </cell>
          <cell r="C304" t="str">
            <v>Literature, Fiction</v>
          </cell>
          <cell r="D304" t="str">
            <v>Yes</v>
          </cell>
          <cell r="E304" t="str">
            <v>Ловсон, Мері</v>
          </cell>
          <cell r="F304" t="str">
            <v>Кінець дороги</v>
          </cell>
          <cell r="G304" t="str">
            <v>2018-2022</v>
          </cell>
          <cell r="H304">
            <v>7</v>
          </cell>
        </row>
        <row r="305">
          <cell r="A305">
            <v>9786170938572</v>
          </cell>
          <cell r="B305" t="str">
            <v>book_ua</v>
          </cell>
          <cell r="C305" t="str">
            <v>Philosophy, Politics, Social Sciences</v>
          </cell>
          <cell r="D305" t="str">
            <v>Yes</v>
          </cell>
          <cell r="E305" t="str">
            <v>Голмс, Чет</v>
          </cell>
          <cell r="F305" t="str">
            <v>Ідеальна машина продажів</v>
          </cell>
          <cell r="G305">
            <v>2019</v>
          </cell>
          <cell r="H305">
            <v>7</v>
          </cell>
        </row>
        <row r="306">
          <cell r="A306">
            <v>9786170952851</v>
          </cell>
          <cell r="B306" t="str">
            <v>book_ua</v>
          </cell>
          <cell r="C306" t="str">
            <v>Reference, Scientific</v>
          </cell>
          <cell r="D306" t="str">
            <v>Yes</v>
          </cell>
          <cell r="E306" t="str">
            <v>Мартін, Роберт</v>
          </cell>
          <cell r="F306" t="str">
            <v>Чистий код: створення, аналіз, рефакторинг</v>
          </cell>
          <cell r="G306">
            <v>2019</v>
          </cell>
          <cell r="H306">
            <v>6</v>
          </cell>
        </row>
        <row r="307">
          <cell r="A307">
            <v>9786170958266</v>
          </cell>
          <cell r="B307" t="str">
            <v>book_ua</v>
          </cell>
          <cell r="C307" t="str">
            <v>Literature, Fiction</v>
          </cell>
          <cell r="D307" t="str">
            <v>Yes</v>
          </cell>
          <cell r="E307" t="str">
            <v>Делілло, Дон</v>
          </cell>
          <cell r="F307" t="str">
            <v>Підземний світ</v>
          </cell>
          <cell r="G307">
            <v>2021</v>
          </cell>
          <cell r="H307">
            <v>14</v>
          </cell>
        </row>
        <row r="308">
          <cell r="A308">
            <v>9786170959416</v>
          </cell>
          <cell r="B308" t="str">
            <v>book_ua</v>
          </cell>
          <cell r="C308" t="str">
            <v>Literature, Fiction</v>
          </cell>
          <cell r="D308" t="str">
            <v>Yes</v>
          </cell>
          <cell r="E308" t="str">
            <v>Натт-о-Даґ, Ніклас</v>
          </cell>
          <cell r="F308">
            <v>1793</v>
          </cell>
          <cell r="G308" t="str">
            <v>2019-2022</v>
          </cell>
          <cell r="H308">
            <v>5</v>
          </cell>
        </row>
        <row r="309">
          <cell r="A309">
            <v>9786170959928</v>
          </cell>
          <cell r="B309" t="str">
            <v>book_ua</v>
          </cell>
          <cell r="C309" t="str">
            <v>Literature, Fiction</v>
          </cell>
          <cell r="D309" t="str">
            <v>Yes</v>
          </cell>
          <cell r="E309" t="str">
            <v>Ґупта, Санджай</v>
          </cell>
          <cell r="F309" t="str">
            <v>Важкий понеділок</v>
          </cell>
          <cell r="G309">
            <v>2020</v>
          </cell>
          <cell r="H309">
            <v>11</v>
          </cell>
        </row>
        <row r="310">
          <cell r="A310">
            <v>9786170960740</v>
          </cell>
          <cell r="B310" t="str">
            <v>book_ua</v>
          </cell>
          <cell r="C310" t="str">
            <v>Literature, Fiction</v>
          </cell>
          <cell r="D310" t="str">
            <v>Yes</v>
          </cell>
          <cell r="E310" t="str">
            <v>Ферріс, Джошуа</v>
          </cell>
          <cell r="F310" t="str">
            <v>Без імені</v>
          </cell>
          <cell r="G310">
            <v>2020</v>
          </cell>
          <cell r="H310">
            <v>7</v>
          </cell>
        </row>
        <row r="311">
          <cell r="A311">
            <v>9786170960771</v>
          </cell>
          <cell r="B311" t="str">
            <v>book_ua</v>
          </cell>
          <cell r="C311" t="str">
            <v>Literature, Fiction</v>
          </cell>
          <cell r="D311" t="str">
            <v>Yes</v>
          </cell>
          <cell r="E311" t="str">
            <v>Коупленд, Дуглас</v>
          </cell>
          <cell r="F311" t="str">
            <v>Гравець 1: що з нами станеться</v>
          </cell>
          <cell r="G311">
            <v>2020</v>
          </cell>
          <cell r="H311">
            <v>6</v>
          </cell>
        </row>
        <row r="312">
          <cell r="A312">
            <v>9786170961525</v>
          </cell>
          <cell r="B312" t="str">
            <v>book_ua</v>
          </cell>
          <cell r="C312" t="str">
            <v>Philosophy, Politics, Social Sciences</v>
          </cell>
          <cell r="D312" t="str">
            <v>Yes</v>
          </cell>
          <cell r="E312" t="str">
            <v>Роменський, Максим</v>
          </cell>
          <cell r="F312" t="str">
            <v>Переговори з дельфінами</v>
          </cell>
          <cell r="G312">
            <v>2021</v>
          </cell>
          <cell r="H312">
            <v>5</v>
          </cell>
        </row>
        <row r="313">
          <cell r="A313">
            <v>9786170961549</v>
          </cell>
          <cell r="B313" t="str">
            <v>book_ua</v>
          </cell>
          <cell r="C313" t="str">
            <v>Literature, Fiction</v>
          </cell>
          <cell r="D313" t="str">
            <v>Yes</v>
          </cell>
          <cell r="E313" t="str">
            <v>Тайлер, Енн</v>
          </cell>
          <cell r="F313" t="str">
            <v>Турист мимоволі</v>
          </cell>
          <cell r="G313">
            <v>2020</v>
          </cell>
          <cell r="H313">
            <v>8</v>
          </cell>
        </row>
        <row r="314">
          <cell r="A314">
            <v>9786170962553</v>
          </cell>
          <cell r="B314" t="str">
            <v>book_ua</v>
          </cell>
          <cell r="C314" t="str">
            <v>Literature, Fiction</v>
          </cell>
          <cell r="D314" t="str">
            <v>Yes</v>
          </cell>
          <cell r="E314" t="str">
            <v>Шебон, Майкл</v>
          </cell>
          <cell r="F314" t="str">
            <v>Місячне сяйво</v>
          </cell>
          <cell r="G314">
            <v>2020</v>
          </cell>
          <cell r="H314">
            <v>9</v>
          </cell>
        </row>
        <row r="315">
          <cell r="A315">
            <v>9786170964281</v>
          </cell>
          <cell r="B315" t="str">
            <v>book_ua</v>
          </cell>
          <cell r="C315" t="str">
            <v>Mystery, Thrillers</v>
          </cell>
          <cell r="D315" t="str">
            <v>Yes</v>
          </cell>
          <cell r="E315" t="str">
            <v>Тільє, Франк</v>
          </cell>
          <cell r="F315" t="str">
            <v>Пазл</v>
          </cell>
          <cell r="G315">
            <v>2020</v>
          </cell>
          <cell r="H315">
            <v>1</v>
          </cell>
        </row>
        <row r="316">
          <cell r="A316">
            <v>9786170965028</v>
          </cell>
          <cell r="B316" t="str">
            <v>book_ua</v>
          </cell>
          <cell r="C316" t="str">
            <v>Philosophy, Politics, Social Sciences</v>
          </cell>
          <cell r="D316" t="str">
            <v>Yes</v>
          </cell>
          <cell r="E316" t="str">
            <v>Пол, Дж.</v>
          </cell>
          <cell r="F316" t="str">
            <v>Як керувати проєктами. Основні навички проєктного менеджменту: вчасні результати в межах бюджету</v>
          </cell>
          <cell r="G316">
            <v>2020</v>
          </cell>
          <cell r="H316">
            <v>1</v>
          </cell>
        </row>
        <row r="317">
          <cell r="A317">
            <v>9786170966995</v>
          </cell>
          <cell r="B317" t="str">
            <v>book_ua</v>
          </cell>
          <cell r="C317" t="str">
            <v>Mystery, Thrillers</v>
          </cell>
          <cell r="D317" t="str">
            <v>Yes</v>
          </cell>
          <cell r="E317" t="str">
            <v>Гольт, Анне</v>
          </cell>
          <cell r="F317" t="str">
            <v>Могила на двох</v>
          </cell>
          <cell r="G317">
            <v>2020</v>
          </cell>
          <cell r="H317">
            <v>2</v>
          </cell>
        </row>
        <row r="318">
          <cell r="A318">
            <v>9786170967572</v>
          </cell>
          <cell r="B318" t="str">
            <v>book_ua</v>
          </cell>
          <cell r="C318" t="str">
            <v>Literature, Fiction</v>
          </cell>
          <cell r="D318" t="str">
            <v>Yes</v>
          </cell>
          <cell r="E318" t="str">
            <v>Пріст, Крістофер</v>
          </cell>
          <cell r="F318" t="str">
            <v>Престиж</v>
          </cell>
          <cell r="G318">
            <v>2021</v>
          </cell>
          <cell r="H318">
            <v>2</v>
          </cell>
        </row>
        <row r="319">
          <cell r="A319">
            <v>9786170968258</v>
          </cell>
          <cell r="B319" t="str">
            <v>book_ua</v>
          </cell>
          <cell r="C319" t="str">
            <v>Literature, Fiction</v>
          </cell>
          <cell r="D319" t="str">
            <v>Yes</v>
          </cell>
          <cell r="E319" t="str">
            <v>Тайлер, Енн</v>
          </cell>
          <cell r="F319" t="str">
            <v>Рудий на узбіччі</v>
          </cell>
          <cell r="G319">
            <v>2021</v>
          </cell>
          <cell r="H319">
            <v>12</v>
          </cell>
        </row>
        <row r="320">
          <cell r="A320">
            <v>9786170968340</v>
          </cell>
          <cell r="B320" t="str">
            <v>book_ua</v>
          </cell>
          <cell r="C320" t="str">
            <v>Literature, Fiction</v>
          </cell>
          <cell r="D320" t="str">
            <v>Yes</v>
          </cell>
          <cell r="E320" t="str">
            <v>Шебон, Майкл</v>
          </cell>
          <cell r="F320" t="str">
            <v>Телеграф-авеню</v>
          </cell>
          <cell r="G320">
            <v>2021</v>
          </cell>
          <cell r="H320">
            <v>13</v>
          </cell>
        </row>
        <row r="321">
          <cell r="A321">
            <v>9786170970305</v>
          </cell>
          <cell r="B321" t="str">
            <v>book_ua</v>
          </cell>
          <cell r="C321" t="str">
            <v>Literature, Fiction</v>
          </cell>
          <cell r="D321" t="str">
            <v>Yes</v>
          </cell>
          <cell r="E321" t="str">
            <v>Філановський, Олексій</v>
          </cell>
          <cell r="F321" t="str">
            <v>Провінціал</v>
          </cell>
          <cell r="G321">
            <v>2021</v>
          </cell>
          <cell r="H321">
            <v>1</v>
          </cell>
        </row>
        <row r="322">
          <cell r="A322">
            <v>9786170974143</v>
          </cell>
          <cell r="B322" t="str">
            <v>book</v>
          </cell>
          <cell r="C322" t="str">
            <v>Reference, Scientific</v>
          </cell>
          <cell r="D322" t="str">
            <v>Yes</v>
          </cell>
          <cell r="E322" t="str">
            <v>Корнвел, Бернард</v>
          </cell>
          <cell r="F322" t="str">
            <v>Блідий вершник. Саксонські хроніки. Книга 2</v>
          </cell>
          <cell r="G322">
            <v>2022</v>
          </cell>
          <cell r="H322">
            <v>10</v>
          </cell>
        </row>
        <row r="323">
          <cell r="A323">
            <v>9786170974150</v>
          </cell>
          <cell r="B323" t="str">
            <v>book</v>
          </cell>
          <cell r="C323" t="str">
            <v>Kids Books (3-10 years)</v>
          </cell>
          <cell r="D323" t="str">
            <v>Yes</v>
          </cell>
          <cell r="E323" t="str">
            <v>Баррон, Рена</v>
          </cell>
          <cell r="F323" t="str">
            <v>Королівство душ</v>
          </cell>
          <cell r="G323">
            <v>2022</v>
          </cell>
          <cell r="H323">
            <v>10</v>
          </cell>
        </row>
        <row r="324">
          <cell r="A324">
            <v>9786170974556</v>
          </cell>
          <cell r="B324" t="str">
            <v>book</v>
          </cell>
          <cell r="C324" t="str">
            <v>Kids Books (3-10 years)</v>
          </cell>
          <cell r="D324" t="str">
            <v>Yes</v>
          </cell>
          <cell r="E324" t="str">
            <v>Келлі, Джон</v>
          </cell>
          <cell r="F324" t="str">
            <v>Лікарка для монстрів. Книга 1</v>
          </cell>
          <cell r="G324">
            <v>2022</v>
          </cell>
          <cell r="H324">
            <v>35</v>
          </cell>
        </row>
        <row r="325">
          <cell r="A325">
            <v>9786170974785</v>
          </cell>
          <cell r="B325" t="str">
            <v>book_ua</v>
          </cell>
          <cell r="C325" t="str">
            <v>Philosophy, Politics, Social Sciences</v>
          </cell>
          <cell r="D325" t="str">
            <v>Yes</v>
          </cell>
          <cell r="E325" t="str">
            <v>Вілкінсон, Майкл</v>
          </cell>
          <cell r="F325" t="str">
            <v>Секрети фасилітації: SMART-посібник із результативної роботи в групі</v>
          </cell>
          <cell r="G325">
            <v>2021</v>
          </cell>
          <cell r="H325">
            <v>5</v>
          </cell>
        </row>
        <row r="326">
          <cell r="A326">
            <v>9786170974792</v>
          </cell>
          <cell r="B326" t="str">
            <v>book_ua</v>
          </cell>
          <cell r="C326" t="str">
            <v>Literature, Fiction</v>
          </cell>
          <cell r="D326" t="str">
            <v>Yes</v>
          </cell>
          <cell r="E326" t="str">
            <v>Тільє, Франк</v>
          </cell>
          <cell r="F326" t="str">
            <v>Запаморочення</v>
          </cell>
          <cell r="G326">
            <v>2021</v>
          </cell>
          <cell r="H326">
            <v>15</v>
          </cell>
        </row>
        <row r="327">
          <cell r="A327">
            <v>9786170974945</v>
          </cell>
          <cell r="B327" t="str">
            <v>book</v>
          </cell>
          <cell r="C327" t="str">
            <v>Kids Books (3-10 years)</v>
          </cell>
          <cell r="D327" t="str">
            <v>Yes</v>
          </cell>
          <cell r="E327" t="str">
            <v>Мироу, Бенедикт</v>
          </cell>
          <cell r="F327" t="str">
            <v>Містл-Енд. Пробудження грифона. Книга 1</v>
          </cell>
          <cell r="G327">
            <v>2022</v>
          </cell>
          <cell r="H327">
            <v>15</v>
          </cell>
        </row>
        <row r="328">
          <cell r="A328">
            <v>9786170976901</v>
          </cell>
          <cell r="B328" t="str">
            <v>book</v>
          </cell>
          <cell r="C328" t="str">
            <v>Baby Books (0-3 years)</v>
          </cell>
          <cell r="D328" t="str">
            <v>Yes</v>
          </cell>
          <cell r="E328" t="str">
            <v>Сольська, Єва</v>
          </cell>
          <cell r="F328" t="str">
            <v>Хто обійме бабусю?</v>
          </cell>
          <cell r="G328">
            <v>2022</v>
          </cell>
          <cell r="H328">
            <v>35</v>
          </cell>
        </row>
        <row r="329">
          <cell r="A329">
            <v>9786170976994</v>
          </cell>
          <cell r="B329" t="str">
            <v>book</v>
          </cell>
          <cell r="C329" t="str">
            <v>History</v>
          </cell>
          <cell r="D329" t="str">
            <v>Yes</v>
          </cell>
          <cell r="E329" t="str">
            <v>Мантел, Гіларі</v>
          </cell>
          <cell r="F329" t="str">
            <v>Дзеркало і світло</v>
          </cell>
          <cell r="G329">
            <v>2022</v>
          </cell>
          <cell r="H329">
            <v>10</v>
          </cell>
        </row>
        <row r="330">
          <cell r="A330">
            <v>9786170977014</v>
          </cell>
          <cell r="B330" t="str">
            <v>book</v>
          </cell>
          <cell r="C330" t="str">
            <v>Kids Books (3-10 years)</v>
          </cell>
          <cell r="D330" t="str">
            <v>Yes</v>
          </cell>
          <cell r="E330" t="str">
            <v>Мелє, Ларс; Рудеб'єр, Ларс</v>
          </cell>
          <cell r="F330" t="str">
            <v>Яйце. Друзяки-динозаврики</v>
          </cell>
          <cell r="G330">
            <v>2022</v>
          </cell>
          <cell r="H330">
            <v>15</v>
          </cell>
        </row>
        <row r="331">
          <cell r="A331">
            <v>9786170977076</v>
          </cell>
          <cell r="B331" t="str">
            <v>book</v>
          </cell>
          <cell r="C331" t="str">
            <v>Kids Books (3-10 years)</v>
          </cell>
          <cell r="D331" t="str">
            <v>Yes</v>
          </cell>
          <cell r="E331" t="str">
            <v>Ловері, Майк</v>
          </cell>
          <cell r="F331" t="str">
            <v>Дещо потрясне про акул та інших підводних істот!</v>
          </cell>
          <cell r="G331">
            <v>2023</v>
          </cell>
          <cell r="H331">
            <v>15</v>
          </cell>
        </row>
        <row r="332">
          <cell r="A332">
            <v>9786170977106</v>
          </cell>
          <cell r="B332" t="str">
            <v>book</v>
          </cell>
          <cell r="C332" t="str">
            <v>Baby Books (0-3 years)</v>
          </cell>
          <cell r="D332" t="str">
            <v>Yes</v>
          </cell>
          <cell r="E332" t="str">
            <v>Мелє, Ларс; Рудеб'єр, Ларс</v>
          </cell>
          <cell r="F332" t="str">
            <v>Змагання з плавання. Друзяки-динозаврики</v>
          </cell>
          <cell r="G332">
            <v>2022</v>
          </cell>
          <cell r="H332">
            <v>14</v>
          </cell>
        </row>
        <row r="333">
          <cell r="A333">
            <v>9786170977335</v>
          </cell>
          <cell r="B333" t="str">
            <v>book</v>
          </cell>
          <cell r="C333" t="str">
            <v>Baby Books (0-3 years)</v>
          </cell>
          <cell r="D333" t="str">
            <v>Yes</v>
          </cell>
          <cell r="E333" t="str">
            <v>Андерсен, Ганс</v>
          </cell>
          <cell r="F333" t="str">
            <v>Снігова королева</v>
          </cell>
          <cell r="G333">
            <v>2022</v>
          </cell>
          <cell r="H333">
            <v>10</v>
          </cell>
        </row>
        <row r="334">
          <cell r="A334">
            <v>9786170977410</v>
          </cell>
          <cell r="B334" t="str">
            <v>book</v>
          </cell>
          <cell r="C334" t="str">
            <v>Baby Books (0-3 years)</v>
          </cell>
          <cell r="D334" t="str">
            <v>Yes</v>
          </cell>
          <cell r="E334" t="str">
            <v>Брайт, Рейчел</v>
          </cell>
          <cell r="F334" t="str">
            <v>Як знайти лева?</v>
          </cell>
          <cell r="G334">
            <v>2022</v>
          </cell>
          <cell r="H334">
            <v>15</v>
          </cell>
        </row>
        <row r="335">
          <cell r="A335">
            <v>9786170977557</v>
          </cell>
          <cell r="B335" t="str">
            <v>book</v>
          </cell>
          <cell r="C335" t="str">
            <v>Baby Books (0-3 years)</v>
          </cell>
          <cell r="D335" t="str">
            <v>Yes</v>
          </cell>
          <cell r="E335" t="str">
            <v>Мелє, Ларс</v>
          </cell>
          <cell r="F335" t="str">
            <v>Морське чудовисько. Друзяки-динозаврики</v>
          </cell>
          <cell r="G335">
            <v>2022</v>
          </cell>
          <cell r="H335">
            <v>15</v>
          </cell>
        </row>
        <row r="336">
          <cell r="A336">
            <v>9786170979414</v>
          </cell>
          <cell r="B336" t="str">
            <v>book</v>
          </cell>
          <cell r="C336" t="str">
            <v>Teens Books (10-16 years)</v>
          </cell>
          <cell r="D336" t="str">
            <v>Yes</v>
          </cell>
          <cell r="E336" t="str">
            <v>Ганері, Аніта</v>
          </cell>
          <cell r="F336" t="str">
            <v>Моє тіло змінюється: путівник по дорослішанню для дівчат</v>
          </cell>
          <cell r="G336">
            <v>2023</v>
          </cell>
          <cell r="H336">
            <v>10</v>
          </cell>
        </row>
        <row r="337">
          <cell r="A337">
            <v>9786170979438</v>
          </cell>
          <cell r="B337" t="str">
            <v>book</v>
          </cell>
          <cell r="C337" t="str">
            <v>Baby Books (0-3 years)</v>
          </cell>
          <cell r="D337" t="str">
            <v>Yes</v>
          </cell>
          <cell r="E337" t="str">
            <v>Вольданська-Плочинська, Оля</v>
          </cell>
          <cell r="F337" t="str">
            <v>Дивіться, малята... Хто такий Санта-Клаус</v>
          </cell>
          <cell r="G337">
            <v>2022</v>
          </cell>
          <cell r="H337">
            <v>10</v>
          </cell>
        </row>
        <row r="338">
          <cell r="A338">
            <v>9786170980175</v>
          </cell>
          <cell r="B338" t="str">
            <v>book</v>
          </cell>
          <cell r="C338" t="str">
            <v>Kids Books (3-10 years)</v>
          </cell>
          <cell r="D338" t="str">
            <v>Yes</v>
          </cell>
          <cell r="E338" t="str">
            <v>Спайрс, Ешлі</v>
          </cell>
          <cell r="F338" t="str">
            <v>Бінкі. Космокіт</v>
          </cell>
          <cell r="G338">
            <v>2023</v>
          </cell>
          <cell r="H338">
            <v>15</v>
          </cell>
        </row>
        <row r="339">
          <cell r="A339">
            <v>9786170980182</v>
          </cell>
          <cell r="B339" t="str">
            <v>book</v>
          </cell>
          <cell r="C339" t="str">
            <v>Kids Books (3-10 years)</v>
          </cell>
          <cell r="D339" t="str">
            <v>Yes</v>
          </cell>
          <cell r="E339" t="str">
            <v>Спайрс, Ешлі</v>
          </cell>
          <cell r="F339" t="str">
            <v>Бінкі. Рятівник</v>
          </cell>
          <cell r="G339">
            <v>2023</v>
          </cell>
          <cell r="H339">
            <v>15</v>
          </cell>
        </row>
        <row r="340">
          <cell r="A340">
            <v>9786170980199</v>
          </cell>
          <cell r="B340" t="str">
            <v>book</v>
          </cell>
          <cell r="C340" t="str">
            <v>Kids Books (3-10 years)</v>
          </cell>
          <cell r="D340" t="str">
            <v>Yes</v>
          </cell>
          <cell r="E340" t="str">
            <v>Спайрс, Ешлі</v>
          </cell>
          <cell r="F340" t="str">
            <v>Бінкі. Випробування</v>
          </cell>
          <cell r="G340">
            <v>2023</v>
          </cell>
          <cell r="H340">
            <v>15</v>
          </cell>
        </row>
        <row r="341">
          <cell r="A341">
            <v>9786170980205</v>
          </cell>
          <cell r="B341" t="str">
            <v>book</v>
          </cell>
          <cell r="C341" t="str">
            <v>Kids Books (3-10 years)</v>
          </cell>
          <cell r="D341" t="str">
            <v>Yes</v>
          </cell>
          <cell r="E341" t="str">
            <v>Спайрс, Ешлі</v>
          </cell>
          <cell r="F341" t="str">
            <v>Бінкі має доручення</v>
          </cell>
          <cell r="G341">
            <v>2023</v>
          </cell>
          <cell r="H341">
            <v>15</v>
          </cell>
        </row>
        <row r="342">
          <cell r="A342">
            <v>9786170980861</v>
          </cell>
          <cell r="B342" t="str">
            <v>book</v>
          </cell>
          <cell r="C342" t="str">
            <v>Kids Books (3-10 years)</v>
          </cell>
          <cell r="D342" t="str">
            <v>Yes</v>
          </cell>
          <cell r="E342" t="str">
            <v>Кайперс, Андре</v>
          </cell>
          <cell r="F342" t="str">
            <v>Маленькі астронавти. 3, 2, 1, руш!</v>
          </cell>
          <cell r="G342">
            <v>2023</v>
          </cell>
          <cell r="H342">
            <v>10</v>
          </cell>
        </row>
        <row r="343">
          <cell r="A343">
            <v>9786170980885</v>
          </cell>
          <cell r="B343" t="str">
            <v>book</v>
          </cell>
          <cell r="C343" t="str">
            <v>Baby Books (0-3 years)</v>
          </cell>
          <cell r="D343" t="str">
            <v>Yes</v>
          </cell>
          <cell r="E343" t="str">
            <v>Генехтен, Гвідо</v>
          </cell>
          <cell r="F343" t="str">
            <v>Крок за кроком</v>
          </cell>
          <cell r="G343">
            <v>2023</v>
          </cell>
          <cell r="H343">
            <v>15</v>
          </cell>
        </row>
        <row r="344">
          <cell r="A344">
            <v>9786170981103</v>
          </cell>
          <cell r="B344" t="str">
            <v>book</v>
          </cell>
          <cell r="C344" t="str">
            <v>Philosophy, Politics, Social Sciences</v>
          </cell>
          <cell r="D344" t="str">
            <v>Yes</v>
          </cell>
          <cell r="E344" t="str">
            <v>В'ятрович, Володимир</v>
          </cell>
          <cell r="F344" t="str">
            <v>Наша столітня. Короткі нариси про довгу війну</v>
          </cell>
          <cell r="G344">
            <v>2023</v>
          </cell>
          <cell r="H344">
            <v>10</v>
          </cell>
        </row>
        <row r="345">
          <cell r="A345">
            <v>9786170981264</v>
          </cell>
          <cell r="B345" t="str">
            <v>book</v>
          </cell>
          <cell r="C345" t="str">
            <v>Kids Books (3-10 years)</v>
          </cell>
          <cell r="D345" t="str">
            <v>Yes</v>
          </cell>
          <cell r="E345" t="str">
            <v>Колесніченко-Братунь, Наталія</v>
          </cell>
          <cell r="F345" t="str">
            <v>Пригоди Юрчика в Країні Мікробів</v>
          </cell>
          <cell r="G345">
            <v>2023</v>
          </cell>
          <cell r="H345">
            <v>10</v>
          </cell>
        </row>
        <row r="346">
          <cell r="A346">
            <v>9786170981288</v>
          </cell>
          <cell r="B346" t="str">
            <v>book</v>
          </cell>
          <cell r="C346" t="str">
            <v>Kids Books (3-10 years)</v>
          </cell>
          <cell r="D346" t="str">
            <v>Yes</v>
          </cell>
          <cell r="E346" t="str">
            <v>Кокотюха, Андрій</v>
          </cell>
          <cell r="F346" t="str">
            <v>Захмарний детектив. Горобці проти Опудала</v>
          </cell>
          <cell r="G346">
            <v>2023</v>
          </cell>
          <cell r="H346">
            <v>15</v>
          </cell>
        </row>
        <row r="347">
          <cell r="A347">
            <v>9786170981561</v>
          </cell>
          <cell r="B347" t="str">
            <v>book</v>
          </cell>
          <cell r="C347" t="str">
            <v>Kids Books (3-10 years)</v>
          </cell>
          <cell r="D347" t="str">
            <v>Yes</v>
          </cell>
          <cell r="E347" t="str">
            <v>Ран, Юліта</v>
          </cell>
          <cell r="F347" t="str">
            <v>Пес Патрон і Шкарпетковий монстр</v>
          </cell>
          <cell r="G347">
            <v>2023</v>
          </cell>
          <cell r="H347">
            <v>35</v>
          </cell>
        </row>
        <row r="348">
          <cell r="A348">
            <v>9786170981806</v>
          </cell>
          <cell r="B348" t="str">
            <v>book</v>
          </cell>
          <cell r="C348" t="str">
            <v>Kids Books (3-10 years)</v>
          </cell>
          <cell r="D348" t="str">
            <v>Yes</v>
          </cell>
          <cell r="E348" t="str">
            <v>Мортка, Марцин</v>
          </cell>
          <cell r="F348" t="str">
            <v>Пригоди Таппі з Шепотливого Лісу</v>
          </cell>
          <cell r="G348">
            <v>2023</v>
          </cell>
          <cell r="H348">
            <v>10</v>
          </cell>
        </row>
        <row r="349">
          <cell r="A349">
            <v>9786170981950</v>
          </cell>
          <cell r="B349" t="str">
            <v>book</v>
          </cell>
          <cell r="C349" t="str">
            <v>Teens Books (10-16 years)</v>
          </cell>
          <cell r="D349" t="str">
            <v>Yes</v>
          </cell>
          <cell r="F349" t="str">
            <v>МАВКА. Берегиня Лісу (за сценарієм мультфільму)</v>
          </cell>
          <cell r="G349">
            <v>2023</v>
          </cell>
          <cell r="H349">
            <v>10</v>
          </cell>
        </row>
        <row r="350">
          <cell r="A350">
            <v>9786171274570</v>
          </cell>
          <cell r="B350" t="str">
            <v>book_ua</v>
          </cell>
          <cell r="C350" t="str">
            <v>Philosophy, Politics, Social Sciences</v>
          </cell>
          <cell r="D350" t="str">
            <v>Yes</v>
          </cell>
          <cell r="E350" t="str">
            <v>Фромм, Еріх</v>
          </cell>
          <cell r="F350" t="str">
            <v>Мати або бути?</v>
          </cell>
          <cell r="G350">
            <v>2020</v>
          </cell>
          <cell r="H350">
            <v>1</v>
          </cell>
        </row>
        <row r="351">
          <cell r="A351">
            <v>9786171281837</v>
          </cell>
          <cell r="B351" t="str">
            <v>book_ua</v>
          </cell>
          <cell r="C351" t="str">
            <v>Philosophy, Politics, Social Sciences</v>
          </cell>
          <cell r="D351" t="str">
            <v>Yes</v>
          </cell>
          <cell r="E351" t="str">
            <v>Чалдині, Роберт</v>
          </cell>
          <cell r="F351" t="str">
            <v>Психологiя впливу-2. Наука &amp; практика</v>
          </cell>
          <cell r="G351">
            <v>2020</v>
          </cell>
          <cell r="H351">
            <v>4</v>
          </cell>
        </row>
        <row r="352">
          <cell r="A352">
            <v>9786171288935</v>
          </cell>
          <cell r="B352" t="str">
            <v>book_ua</v>
          </cell>
          <cell r="C352" t="str">
            <v>Mystery, Thrillers</v>
          </cell>
          <cell r="D352" t="str">
            <v>Yes</v>
          </cell>
          <cell r="E352" t="str">
            <v>Кінг, Стівен</v>
          </cell>
          <cell r="F352" t="str">
            <v>Необхідні речі</v>
          </cell>
          <cell r="G352">
            <v>2021</v>
          </cell>
          <cell r="H352">
            <v>3</v>
          </cell>
        </row>
        <row r="353">
          <cell r="A353">
            <v>9786171289239</v>
          </cell>
          <cell r="B353" t="str">
            <v>book_ua</v>
          </cell>
          <cell r="C353" t="str">
            <v>Literature, Fiction</v>
          </cell>
          <cell r="D353" t="str">
            <v>Yes</v>
          </cell>
          <cell r="E353" t="str">
            <v>Ремарк, Еріх</v>
          </cell>
          <cell r="F353" t="str">
            <v>Іскра життя</v>
          </cell>
          <cell r="G353">
            <v>2021</v>
          </cell>
          <cell r="H353">
            <v>12</v>
          </cell>
        </row>
        <row r="354">
          <cell r="A354">
            <v>9786171289338</v>
          </cell>
          <cell r="B354" t="str">
            <v>book_ua</v>
          </cell>
          <cell r="C354" t="str">
            <v>Literature, Fiction</v>
          </cell>
          <cell r="D354" t="str">
            <v>Yes</v>
          </cell>
          <cell r="E354" t="str">
            <v>Сафон, Карлос</v>
          </cell>
          <cell r="F354" t="str">
            <v>Вересневі вогні</v>
          </cell>
          <cell r="G354">
            <v>2021</v>
          </cell>
          <cell r="H354">
            <v>6</v>
          </cell>
        </row>
        <row r="355">
          <cell r="A355">
            <v>9786171290815</v>
          </cell>
          <cell r="B355" t="str">
            <v>book_ua</v>
          </cell>
          <cell r="C355" t="str">
            <v>Literature, Fiction</v>
          </cell>
          <cell r="D355" t="str">
            <v>Yes</v>
          </cell>
          <cell r="E355" t="str">
            <v>Етвуд, Марґарет</v>
          </cell>
          <cell r="F355" t="str">
            <v>Рік Потопу</v>
          </cell>
          <cell r="G355">
            <v>2021</v>
          </cell>
          <cell r="H355">
            <v>13</v>
          </cell>
        </row>
        <row r="356">
          <cell r="A356">
            <v>9786171291522</v>
          </cell>
          <cell r="B356" t="str">
            <v>book_ua</v>
          </cell>
          <cell r="C356" t="str">
            <v>Mystery, Thrillers</v>
          </cell>
          <cell r="D356" t="str">
            <v>Yes</v>
          </cell>
          <cell r="E356" t="str">
            <v>Кінг, Стівен</v>
          </cell>
          <cell r="F356" t="str">
            <v>Згодом</v>
          </cell>
          <cell r="G356">
            <v>2021</v>
          </cell>
          <cell r="H356">
            <v>11</v>
          </cell>
        </row>
        <row r="357">
          <cell r="A357">
            <v>9786171292673</v>
          </cell>
          <cell r="B357" t="str">
            <v>book_ua</v>
          </cell>
          <cell r="C357" t="str">
            <v>Science Fiction, Fantasy</v>
          </cell>
          <cell r="D357" t="str">
            <v>Yes</v>
          </cell>
          <cell r="E357" t="str">
            <v>Герберт, Френк</v>
          </cell>
          <cell r="F357" t="str">
            <v>Єретики Дюни</v>
          </cell>
          <cell r="G357">
            <v>2021</v>
          </cell>
          <cell r="H357">
            <v>6</v>
          </cell>
        </row>
        <row r="358">
          <cell r="A358">
            <v>9786171292703</v>
          </cell>
          <cell r="B358" t="str">
            <v>book</v>
          </cell>
          <cell r="C358" t="str">
            <v>Literature, Fiction</v>
          </cell>
          <cell r="D358" t="str">
            <v>Yes</v>
          </cell>
          <cell r="E358" t="str">
            <v>Люко, Дашвар</v>
          </cell>
          <cell r="F358" t="str">
            <v>На запах м'яса (нова обкл. )</v>
          </cell>
          <cell r="G358">
            <v>2023</v>
          </cell>
          <cell r="H358">
            <v>15</v>
          </cell>
        </row>
        <row r="359">
          <cell r="A359">
            <v>9786171292727</v>
          </cell>
          <cell r="B359" t="str">
            <v>book_ua</v>
          </cell>
          <cell r="C359" t="str">
            <v>Literature, Fiction</v>
          </cell>
          <cell r="D359" t="str">
            <v>Yes</v>
          </cell>
          <cell r="E359" t="str">
            <v>Ремарк, Еріх</v>
          </cell>
          <cell r="F359" t="str">
            <v>Повернення</v>
          </cell>
          <cell r="G359">
            <v>2022</v>
          </cell>
          <cell r="H359">
            <v>16</v>
          </cell>
        </row>
        <row r="360">
          <cell r="A360">
            <v>9786171292826</v>
          </cell>
          <cell r="B360" t="str">
            <v>book_ua</v>
          </cell>
          <cell r="C360" t="str">
            <v>Literature, Fiction</v>
          </cell>
          <cell r="D360" t="str">
            <v>Yes</v>
          </cell>
          <cell r="E360" t="str">
            <v>Люко, Дашвар</v>
          </cell>
          <cell r="F360" t="str">
            <v>РАЙ. центр</v>
          </cell>
          <cell r="G360">
            <v>2022</v>
          </cell>
          <cell r="H360">
            <v>13</v>
          </cell>
        </row>
        <row r="361">
          <cell r="A361">
            <v>9786171292918</v>
          </cell>
          <cell r="B361" t="str">
            <v>book_ua</v>
          </cell>
          <cell r="C361" t="str">
            <v>Mystery, Thrillers</v>
          </cell>
          <cell r="D361" t="str">
            <v>Yes</v>
          </cell>
          <cell r="E361" t="str">
            <v>Гунель, Лоран</v>
          </cell>
          <cell r="F361" t="str">
            <v>Інтуїція</v>
          </cell>
          <cell r="G361">
            <v>2021</v>
          </cell>
          <cell r="H361">
            <v>5</v>
          </cell>
        </row>
        <row r="362">
          <cell r="A362">
            <v>9786171293045</v>
          </cell>
          <cell r="B362" t="str">
            <v>book_ua</v>
          </cell>
          <cell r="C362" t="str">
            <v>Mystery, Thrillers</v>
          </cell>
          <cell r="D362" t="str">
            <v>Yes</v>
          </cell>
          <cell r="E362" t="str">
            <v>Кінг, Стівен</v>
          </cell>
          <cell r="F362" t="str">
            <v>Мізері</v>
          </cell>
          <cell r="G362">
            <v>2021</v>
          </cell>
          <cell r="H362">
            <v>8</v>
          </cell>
        </row>
        <row r="363">
          <cell r="A363">
            <v>9786171293144</v>
          </cell>
          <cell r="B363" t="str">
            <v>book_ua</v>
          </cell>
          <cell r="C363" t="str">
            <v>Mystery, Thrillers</v>
          </cell>
          <cell r="D363" t="str">
            <v>Yes</v>
          </cell>
          <cell r="E363" t="str">
            <v>Плант, Лінда</v>
          </cell>
          <cell r="F363" t="str">
            <v>Поза підозрою</v>
          </cell>
          <cell r="G363">
            <v>2021</v>
          </cell>
          <cell r="H363">
            <v>9</v>
          </cell>
        </row>
        <row r="364">
          <cell r="A364">
            <v>9786171293311</v>
          </cell>
          <cell r="B364" t="str">
            <v>book_ua</v>
          </cell>
          <cell r="C364" t="str">
            <v>Mystery, Thrillers</v>
          </cell>
          <cell r="D364" t="str">
            <v>Yes</v>
          </cell>
          <cell r="E364" t="str">
            <v>Кінг, Стівен</v>
          </cell>
          <cell r="F364" t="str">
            <v>Сяйво</v>
          </cell>
          <cell r="G364">
            <v>2022</v>
          </cell>
          <cell r="H364">
            <v>12</v>
          </cell>
        </row>
        <row r="365">
          <cell r="A365">
            <v>9786171294998</v>
          </cell>
          <cell r="B365" t="str">
            <v>book_ua</v>
          </cell>
          <cell r="C365" t="str">
            <v>Science Fiction, Fantasy</v>
          </cell>
          <cell r="D365" t="str">
            <v>Yes</v>
          </cell>
          <cell r="E365" t="str">
            <v>Кіз, Деніел</v>
          </cell>
          <cell r="F365" t="str">
            <v>Квіти для Елджернона</v>
          </cell>
          <cell r="G365">
            <v>2021</v>
          </cell>
          <cell r="H365">
            <v>5</v>
          </cell>
        </row>
        <row r="366">
          <cell r="A366">
            <v>9786171295797</v>
          </cell>
          <cell r="B366" t="str">
            <v>book_ua</v>
          </cell>
          <cell r="C366" t="str">
            <v>Literature, Fiction</v>
          </cell>
          <cell r="D366" t="str">
            <v>Yes</v>
          </cell>
          <cell r="E366" t="str">
            <v>Сафон, Карлос</v>
          </cell>
          <cell r="F366" t="str">
            <v>Туманне місто</v>
          </cell>
          <cell r="G366">
            <v>2022</v>
          </cell>
          <cell r="H366">
            <v>10</v>
          </cell>
        </row>
        <row r="367">
          <cell r="A367">
            <v>9786171295964</v>
          </cell>
          <cell r="B367" t="str">
            <v>book_ua</v>
          </cell>
          <cell r="C367" t="str">
            <v>Mystery, Thrillers</v>
          </cell>
          <cell r="D367" t="str">
            <v>Yes</v>
          </cell>
          <cell r="E367" t="str">
            <v>Джонстоун, Керол</v>
          </cell>
          <cell r="F367" t="str">
            <v>Задзеркалля</v>
          </cell>
          <cell r="G367">
            <v>2022</v>
          </cell>
          <cell r="H367">
            <v>3</v>
          </cell>
        </row>
        <row r="368">
          <cell r="A368">
            <v>9786171295971</v>
          </cell>
          <cell r="B368" t="str">
            <v>book_ua</v>
          </cell>
          <cell r="C368" t="str">
            <v>Mystery, Thrillers</v>
          </cell>
          <cell r="D368" t="str">
            <v>Yes</v>
          </cell>
          <cell r="E368" t="str">
            <v>Гоукінз, Пола</v>
          </cell>
          <cell r="F368" t="str">
            <v>Повільне горіння</v>
          </cell>
          <cell r="G368">
            <v>2022</v>
          </cell>
          <cell r="H368">
            <v>5</v>
          </cell>
        </row>
        <row r="369">
          <cell r="A369">
            <v>9786171296015</v>
          </cell>
          <cell r="B369" t="str">
            <v>book_ua</v>
          </cell>
          <cell r="C369" t="str">
            <v>Mystery, Thrillers</v>
          </cell>
          <cell r="D369" t="str">
            <v>Yes</v>
          </cell>
          <cell r="E369" t="str">
            <v>Кінг, Стівен</v>
          </cell>
          <cell r="F369" t="str">
            <v>Біллі Саммерс</v>
          </cell>
          <cell r="G369">
            <v>2022</v>
          </cell>
          <cell r="H369">
            <v>10</v>
          </cell>
        </row>
        <row r="370">
          <cell r="A370">
            <v>9786171296091</v>
          </cell>
          <cell r="B370" t="str">
            <v>book_ua</v>
          </cell>
          <cell r="C370" t="str">
            <v>Philosophy, Politics, Social Sciences</v>
          </cell>
          <cell r="D370" t="str">
            <v>Yes</v>
          </cell>
          <cell r="E370" t="str">
            <v>Вайсс, Міч</v>
          </cell>
          <cell r="F370" t="str">
            <v>Зворотний відлік 1945 року: атомна бомба та 116 днів, що змінили світ</v>
          </cell>
          <cell r="G370">
            <v>2022</v>
          </cell>
          <cell r="H370">
            <v>22</v>
          </cell>
        </row>
        <row r="371">
          <cell r="A371">
            <v>9786171298613</v>
          </cell>
          <cell r="B371" t="str">
            <v>book</v>
          </cell>
          <cell r="C371" t="str">
            <v>Literature, Fiction</v>
          </cell>
          <cell r="D371" t="str">
            <v>Yes</v>
          </cell>
          <cell r="E371" t="str">
            <v>Кіз, Деніел</v>
          </cell>
          <cell r="F371" t="str">
            <v>Квіти для Елджернона (нова обкл. )</v>
          </cell>
          <cell r="G371">
            <v>2023</v>
          </cell>
          <cell r="H371">
            <v>10</v>
          </cell>
        </row>
        <row r="372">
          <cell r="A372">
            <v>9786171298880</v>
          </cell>
          <cell r="B372" t="str">
            <v>book</v>
          </cell>
          <cell r="C372" t="str">
            <v>Literature, Fiction</v>
          </cell>
          <cell r="D372" t="str">
            <v>Yes</v>
          </cell>
          <cell r="E372" t="str">
            <v>Калина, Оксана</v>
          </cell>
          <cell r="F372" t="str">
            <v>Довга дорога додому</v>
          </cell>
          <cell r="G372">
            <v>2023</v>
          </cell>
          <cell r="H372">
            <v>10</v>
          </cell>
        </row>
        <row r="373">
          <cell r="A373">
            <v>9786171298910</v>
          </cell>
          <cell r="B373" t="str">
            <v>book</v>
          </cell>
          <cell r="C373" t="str">
            <v>Literature, Fiction</v>
          </cell>
          <cell r="D373" t="str">
            <v>Yes</v>
          </cell>
          <cell r="E373" t="str">
            <v>Фоєр, Джонатан</v>
          </cell>
          <cell r="F373" t="str">
            <v>Страшенно голосно і неймовірно близько (нова обкл. )</v>
          </cell>
          <cell r="G373">
            <v>2023</v>
          </cell>
          <cell r="H373">
            <v>15</v>
          </cell>
        </row>
        <row r="374">
          <cell r="A374">
            <v>9786171298989</v>
          </cell>
          <cell r="B374" t="str">
            <v>book</v>
          </cell>
          <cell r="C374" t="str">
            <v>Reference, Scientific</v>
          </cell>
          <cell r="D374" t="str">
            <v>Yes</v>
          </cell>
          <cell r="E374" t="str">
            <v>Гокінґ, Стівен</v>
          </cell>
          <cell r="F374" t="str">
            <v>Теорія всього (нова обкл. )</v>
          </cell>
          <cell r="G374">
            <v>2023</v>
          </cell>
          <cell r="H374">
            <v>10</v>
          </cell>
        </row>
        <row r="375">
          <cell r="A375">
            <v>9786171299030</v>
          </cell>
          <cell r="B375" t="str">
            <v>book</v>
          </cell>
          <cell r="C375" t="str">
            <v>Literature, Fiction</v>
          </cell>
          <cell r="D375" t="str">
            <v>Yes</v>
          </cell>
          <cell r="E375" t="str">
            <v>Ремарк, Еріх</v>
          </cell>
          <cell r="F375" t="str">
            <v>На Західному фронті без змін (кінообкладинка)</v>
          </cell>
          <cell r="G375">
            <v>2023</v>
          </cell>
          <cell r="H375">
            <v>15</v>
          </cell>
        </row>
        <row r="376">
          <cell r="A376">
            <v>9786171299085</v>
          </cell>
          <cell r="B376" t="str">
            <v>book</v>
          </cell>
          <cell r="C376" t="str">
            <v>Literature, Fiction</v>
          </cell>
          <cell r="D376" t="str">
            <v>Yes</v>
          </cell>
          <cell r="E376" t="str">
            <v>Поланік, Чак</v>
          </cell>
          <cell r="F376" t="str">
            <v>Бійцівський клуб (оновл. вид. )</v>
          </cell>
          <cell r="G376">
            <v>2023</v>
          </cell>
          <cell r="H376">
            <v>15</v>
          </cell>
        </row>
        <row r="377">
          <cell r="A377">
            <v>9786171299313</v>
          </cell>
          <cell r="B377" t="str">
            <v>book</v>
          </cell>
          <cell r="C377" t="str">
            <v>Literature, Fiction</v>
          </cell>
          <cell r="D377" t="str">
            <v>Yes</v>
          </cell>
          <cell r="E377" t="str">
            <v>Косинський, Єжи</v>
          </cell>
          <cell r="F377" t="str">
            <v>Розфарбований птах (оновл. вид. )</v>
          </cell>
          <cell r="G377">
            <v>2023</v>
          </cell>
          <cell r="H377">
            <v>10</v>
          </cell>
        </row>
        <row r="378">
          <cell r="A378">
            <v>9786171299344</v>
          </cell>
          <cell r="B378" t="str">
            <v>book</v>
          </cell>
          <cell r="C378" t="str">
            <v>Literature, Fiction</v>
          </cell>
          <cell r="D378" t="str">
            <v>Yes</v>
          </cell>
          <cell r="E378" t="str">
            <v>Поланік, Чак</v>
          </cell>
          <cell r="F378" t="str">
            <v>Невидимі монстри</v>
          </cell>
          <cell r="G378">
            <v>2023</v>
          </cell>
          <cell r="H378">
            <v>10</v>
          </cell>
        </row>
        <row r="379">
          <cell r="A379">
            <v>9786171299382</v>
          </cell>
          <cell r="B379" t="str">
            <v>book</v>
          </cell>
          <cell r="C379" t="str">
            <v>Literature, Fiction</v>
          </cell>
          <cell r="D379" t="str">
            <v>Yes</v>
          </cell>
          <cell r="E379" t="str">
            <v>Гарріс, Джоан</v>
          </cell>
          <cell r="F379" t="str">
            <v>Шоколад. Книга 1</v>
          </cell>
          <cell r="G379">
            <v>2023</v>
          </cell>
          <cell r="H379">
            <v>15</v>
          </cell>
        </row>
        <row r="380">
          <cell r="A380">
            <v>9786171299719</v>
          </cell>
          <cell r="B380" t="str">
            <v>book</v>
          </cell>
          <cell r="C380" t="str">
            <v>Literature, Fiction</v>
          </cell>
          <cell r="D380" t="str">
            <v>Yes</v>
          </cell>
          <cell r="E380" t="str">
            <v>Пономаренко, Сергій</v>
          </cell>
          <cell r="F380" t="str">
            <v>Чорне весілля</v>
          </cell>
          <cell r="G380">
            <v>2023</v>
          </cell>
          <cell r="H380">
            <v>10</v>
          </cell>
        </row>
        <row r="381">
          <cell r="A381">
            <v>9786171299740</v>
          </cell>
          <cell r="B381" t="str">
            <v>book</v>
          </cell>
          <cell r="C381" t="str">
            <v>Science Fiction, Fantasy</v>
          </cell>
          <cell r="D381" t="str">
            <v>Yes</v>
          </cell>
          <cell r="E381" t="str">
            <v>Кінг, Стівен</v>
          </cell>
          <cell r="F381" t="str">
            <v>Зелена миля (нова обкл. )</v>
          </cell>
          <cell r="G381">
            <v>2023</v>
          </cell>
          <cell r="H381">
            <v>15</v>
          </cell>
        </row>
        <row r="382">
          <cell r="A382">
            <v>9786171500044</v>
          </cell>
          <cell r="B382" t="str">
            <v>book</v>
          </cell>
          <cell r="C382" t="str">
            <v>Literature, Fiction</v>
          </cell>
          <cell r="D382" t="str">
            <v>Yes</v>
          </cell>
          <cell r="E382" t="str">
            <v>Воллер, Роберт</v>
          </cell>
          <cell r="F382" t="str">
            <v>Мости округу Медісон (КУЛЬТREAD)</v>
          </cell>
          <cell r="G382">
            <v>2023</v>
          </cell>
          <cell r="H382">
            <v>15</v>
          </cell>
        </row>
        <row r="383">
          <cell r="A383">
            <v>9786171500068</v>
          </cell>
          <cell r="B383" t="str">
            <v>book</v>
          </cell>
          <cell r="C383" t="str">
            <v>Literature, Fiction</v>
          </cell>
          <cell r="D383" t="str">
            <v>Yes</v>
          </cell>
          <cell r="E383" t="str">
            <v>Волок, Людмила</v>
          </cell>
          <cell r="F383" t="str">
            <v>Не сумуй</v>
          </cell>
          <cell r="G383">
            <v>2023</v>
          </cell>
          <cell r="H383">
            <v>10</v>
          </cell>
        </row>
        <row r="384">
          <cell r="A384">
            <v>9786171500129</v>
          </cell>
          <cell r="B384" t="str">
            <v>book</v>
          </cell>
          <cell r="C384" t="str">
            <v>Mystery, Thrillers</v>
          </cell>
          <cell r="D384" t="str">
            <v>Yes</v>
          </cell>
          <cell r="E384" t="str">
            <v>Тартт, Донна</v>
          </cell>
          <cell r="F384" t="str">
            <v>Таємна історія</v>
          </cell>
          <cell r="G384">
            <v>2023</v>
          </cell>
          <cell r="H384">
            <v>15</v>
          </cell>
        </row>
        <row r="385">
          <cell r="A385">
            <v>9786171500136</v>
          </cell>
          <cell r="B385" t="str">
            <v>book</v>
          </cell>
          <cell r="C385" t="str">
            <v>Teens Books (10-16 years)</v>
          </cell>
          <cell r="D385" t="str">
            <v>Yes</v>
          </cell>
          <cell r="E385" t="str">
            <v>Кінг, Стівен</v>
          </cell>
          <cell r="F385" t="str">
            <v>Казка (КСД)</v>
          </cell>
          <cell r="G385">
            <v>2023</v>
          </cell>
          <cell r="H385">
            <v>35</v>
          </cell>
        </row>
        <row r="386">
          <cell r="A386">
            <v>9786171500174</v>
          </cell>
          <cell r="B386" t="str">
            <v>book</v>
          </cell>
          <cell r="C386" t="str">
            <v>Teens Books (10-16 years)</v>
          </cell>
          <cell r="D386" t="str">
            <v>Yes</v>
          </cell>
          <cell r="E386" t="str">
            <v>Крісті, Агата</v>
          </cell>
          <cell r="F386" t="str">
            <v>П’ятеро поросят</v>
          </cell>
          <cell r="G386">
            <v>2023</v>
          </cell>
          <cell r="H386">
            <v>15</v>
          </cell>
        </row>
        <row r="387">
          <cell r="A387">
            <v>9786171500495</v>
          </cell>
          <cell r="B387" t="str">
            <v>book</v>
          </cell>
          <cell r="C387" t="str">
            <v>Literature, Fiction</v>
          </cell>
          <cell r="D387" t="str">
            <v>Yes</v>
          </cell>
          <cell r="E387" t="str">
            <v>Гейлі, Артур</v>
          </cell>
          <cell r="F387" t="str">
            <v>Аеропорт (КУЛЬТREAD)</v>
          </cell>
          <cell r="G387">
            <v>2023</v>
          </cell>
          <cell r="H387">
            <v>15</v>
          </cell>
        </row>
        <row r="388">
          <cell r="A388">
            <v>9786171500525</v>
          </cell>
          <cell r="B388" t="str">
            <v>book</v>
          </cell>
          <cell r="C388" t="str">
            <v>Kids Books (3-10 years)</v>
          </cell>
          <cell r="D388" t="str">
            <v>Yes</v>
          </cell>
          <cell r="E388" t="str">
            <v>Коллінз, Тім</v>
          </cell>
          <cell r="F388" t="str">
            <v>Шерлок Бонз і справа про королівські прикраси. Книга 1</v>
          </cell>
          <cell r="G388">
            <v>2023</v>
          </cell>
          <cell r="H388">
            <v>15</v>
          </cell>
        </row>
        <row r="389">
          <cell r="A389">
            <v>9786171700055</v>
          </cell>
          <cell r="B389" t="str">
            <v>book</v>
          </cell>
          <cell r="C389" t="str">
            <v>Kids Books (3-10 years)</v>
          </cell>
          <cell r="D389" t="str">
            <v>Yes</v>
          </cell>
          <cell r="E389" t="str">
            <v>Кокотюха, Андрій</v>
          </cell>
          <cell r="F389" t="str">
            <v>Комедія жахів у будинку «Вау»</v>
          </cell>
          <cell r="G389">
            <v>2023</v>
          </cell>
          <cell r="H389">
            <v>15</v>
          </cell>
        </row>
        <row r="390">
          <cell r="A390">
            <v>9786171700208</v>
          </cell>
          <cell r="B390" t="str">
            <v>book</v>
          </cell>
          <cell r="C390" t="str">
            <v>Baby Books (0-3 years)</v>
          </cell>
          <cell r="D390" t="str">
            <v>Yes</v>
          </cell>
          <cell r="F390" t="str">
            <v>Казочки-п’ятихвилинки на нiч про звiрят</v>
          </cell>
          <cell r="G390">
            <v>2023</v>
          </cell>
          <cell r="H390">
            <v>10</v>
          </cell>
        </row>
        <row r="391">
          <cell r="A391">
            <v>9786171700499</v>
          </cell>
          <cell r="B391" t="str">
            <v>book</v>
          </cell>
          <cell r="C391" t="str">
            <v>Baby Books (0-3 years)</v>
          </cell>
          <cell r="D391" t="str">
            <v>Yes</v>
          </cell>
          <cell r="E391" t="str">
            <v>Казаліс, Анна</v>
          </cell>
          <cell r="F391" t="str">
            <v>Чарівні сни</v>
          </cell>
          <cell r="G391">
            <v>2023</v>
          </cell>
          <cell r="H391">
            <v>10</v>
          </cell>
        </row>
        <row r="392">
          <cell r="A392">
            <v>9786171701038</v>
          </cell>
          <cell r="B392" t="str">
            <v>book</v>
          </cell>
          <cell r="C392" t="str">
            <v>Kids Books (3-10 years)</v>
          </cell>
          <cell r="D392" t="str">
            <v>Yes</v>
          </cell>
          <cell r="E392" t="str">
            <v>Каррізі, Донато</v>
          </cell>
          <cell r="F392" t="str">
            <v>Володар тіні</v>
          </cell>
          <cell r="G392">
            <v>2023</v>
          </cell>
          <cell r="H392">
            <v>10</v>
          </cell>
        </row>
        <row r="393">
          <cell r="A393">
            <v>9786171701069</v>
          </cell>
          <cell r="B393" t="str">
            <v>book</v>
          </cell>
          <cell r="C393" t="str">
            <v>Science Fiction, Fantasy</v>
          </cell>
          <cell r="D393" t="str">
            <v>Yes</v>
          </cell>
          <cell r="E393" t="str">
            <v>Корній, Дара</v>
          </cell>
          <cell r="F393" t="str">
            <v>Місяцівна. Дилогія</v>
          </cell>
          <cell r="G393">
            <v>2023</v>
          </cell>
          <cell r="H393">
            <v>30</v>
          </cell>
        </row>
        <row r="394">
          <cell r="A394">
            <v>9786175201695</v>
          </cell>
          <cell r="B394" t="str">
            <v>book</v>
          </cell>
          <cell r="C394" t="str">
            <v>Science Fiction, Fantasy</v>
          </cell>
          <cell r="D394" t="str">
            <v>Yes</v>
          </cell>
          <cell r="E394" t="str">
            <v>Кийко, Ольга</v>
          </cell>
          <cell r="F394" t="str">
            <v>Демоне Ясвир</v>
          </cell>
          <cell r="G394">
            <v>2022</v>
          </cell>
          <cell r="H394">
            <v>9</v>
          </cell>
        </row>
        <row r="395">
          <cell r="A395">
            <v>9786175205006</v>
          </cell>
          <cell r="B395" t="str">
            <v>book</v>
          </cell>
          <cell r="C395" t="str">
            <v>Science Fiction, Fantasy</v>
          </cell>
          <cell r="D395" t="str">
            <v>Yes</v>
          </cell>
          <cell r="E395" t="str">
            <v>Тукалевська, Інна</v>
          </cell>
          <cell r="F395" t="str">
            <v>Кришталеве сонце</v>
          </cell>
          <cell r="G395">
            <v>2023</v>
          </cell>
          <cell r="H395">
            <v>10</v>
          </cell>
        </row>
        <row r="396">
          <cell r="A396">
            <v>9786175205013</v>
          </cell>
          <cell r="B396" t="str">
            <v>book</v>
          </cell>
          <cell r="C396" t="str">
            <v>Science Fiction, Fantasy</v>
          </cell>
          <cell r="D396" t="str">
            <v>Yes</v>
          </cell>
          <cell r="E396" t="str">
            <v>Малахова, Валерія; Штепура, Вікторія; Балацька, Віра; Тукалевська, Інна; Томашева, Ксенія; Кужель, Олександр; Волинська, Олена; Ткач, Ольга; Яскр</v>
          </cell>
          <cell r="F396" t="str">
            <v>Crime-Fi. фентезійний детектив</v>
          </cell>
          <cell r="G396">
            <v>2023</v>
          </cell>
          <cell r="H396">
            <v>10</v>
          </cell>
        </row>
        <row r="397">
          <cell r="A397">
            <v>9786175220078</v>
          </cell>
          <cell r="B397" t="str">
            <v>book_ua</v>
          </cell>
          <cell r="C397" t="str">
            <v>Literature, Fiction</v>
          </cell>
          <cell r="D397" t="str">
            <v>Yes</v>
          </cell>
          <cell r="E397" t="str">
            <v>Українець, Остап</v>
          </cell>
          <cell r="F397" t="str">
            <v>Дискордія</v>
          </cell>
          <cell r="G397">
            <v>2021</v>
          </cell>
          <cell r="H397">
            <v>5</v>
          </cell>
        </row>
        <row r="398">
          <cell r="A398">
            <v>9786175220245</v>
          </cell>
          <cell r="B398" t="str">
            <v>book</v>
          </cell>
          <cell r="C398" t="str">
            <v>Literature, Fiction</v>
          </cell>
          <cell r="D398" t="str">
            <v>Yes</v>
          </cell>
          <cell r="E398" t="str">
            <v>Мур, Крістофер</v>
          </cell>
          <cell r="F398" t="str">
            <v>Дурень</v>
          </cell>
          <cell r="G398">
            <v>2021</v>
          </cell>
          <cell r="H398">
            <v>15</v>
          </cell>
        </row>
        <row r="399">
          <cell r="A399">
            <v>9786175220306</v>
          </cell>
          <cell r="B399" t="str">
            <v>book_ua</v>
          </cell>
          <cell r="C399" t="str">
            <v>Literature, Fiction</v>
          </cell>
          <cell r="D399" t="str">
            <v>Yes</v>
          </cell>
          <cell r="E399" t="str">
            <v>Кельман, Даніель</v>
          </cell>
          <cell r="F399" t="str">
            <v>Тіль</v>
          </cell>
          <cell r="G399">
            <v>2021</v>
          </cell>
          <cell r="H399">
            <v>2</v>
          </cell>
        </row>
        <row r="400">
          <cell r="A400">
            <v>9786175220498</v>
          </cell>
          <cell r="B400" t="str">
            <v>book</v>
          </cell>
          <cell r="C400" t="str">
            <v>Science Fiction, Fantasy</v>
          </cell>
          <cell r="D400" t="str">
            <v>Yes</v>
          </cell>
          <cell r="E400" t="str">
            <v>Кузьміна, Олена</v>
          </cell>
          <cell r="F400" t="str">
            <v>Проєкт «Лабіринт»</v>
          </cell>
          <cell r="G400">
            <v>2022</v>
          </cell>
          <cell r="H400">
            <v>10</v>
          </cell>
        </row>
        <row r="401">
          <cell r="A401">
            <v>9786175220672</v>
          </cell>
          <cell r="B401" t="str">
            <v>book</v>
          </cell>
          <cell r="C401" t="str">
            <v>Literature, Fiction</v>
          </cell>
          <cell r="D401" t="str">
            <v>Yes</v>
          </cell>
          <cell r="E401" t="str">
            <v>Грузін, Юрій</v>
          </cell>
          <cell r="F401" t="str">
            <v>Себек</v>
          </cell>
          <cell r="G401">
            <v>2022</v>
          </cell>
          <cell r="H401">
            <v>10</v>
          </cell>
        </row>
        <row r="402">
          <cell r="A402">
            <v>9786175220832</v>
          </cell>
          <cell r="B402" t="str">
            <v>book</v>
          </cell>
          <cell r="C402" t="str">
            <v>Literature, Fiction</v>
          </cell>
          <cell r="D402" t="str">
            <v>Yes</v>
          </cell>
          <cell r="E402" t="str">
            <v>Добрянський, Василь</v>
          </cell>
          <cell r="F402" t="str">
            <v>Жереб</v>
          </cell>
          <cell r="G402">
            <v>2022</v>
          </cell>
          <cell r="H402">
            <v>10</v>
          </cell>
        </row>
        <row r="403">
          <cell r="A403">
            <v>9786175220931</v>
          </cell>
          <cell r="B403" t="str">
            <v>book</v>
          </cell>
          <cell r="C403" t="str">
            <v>History</v>
          </cell>
          <cell r="D403" t="str">
            <v>Yes</v>
          </cell>
          <cell r="E403" t="str">
            <v>Крайтон, Майкл</v>
          </cell>
          <cell r="F403" t="str">
            <v>Поглиначі мертвих (нова обкл. )</v>
          </cell>
          <cell r="G403">
            <v>2023</v>
          </cell>
          <cell r="H403">
            <v>10</v>
          </cell>
        </row>
        <row r="404">
          <cell r="A404">
            <v>9786175220948</v>
          </cell>
          <cell r="B404" t="str">
            <v>book</v>
          </cell>
          <cell r="C404" t="str">
            <v>Literature, Fiction</v>
          </cell>
          <cell r="D404" t="str">
            <v>Yes</v>
          </cell>
          <cell r="E404" t="str">
            <v>Кокотюха, Андрій</v>
          </cell>
          <cell r="F404" t="str">
            <v>Таймер війни. Довга комендантська година</v>
          </cell>
          <cell r="G404">
            <v>2023</v>
          </cell>
          <cell r="H404">
            <v>30</v>
          </cell>
        </row>
        <row r="405">
          <cell r="A405">
            <v>9786175221044</v>
          </cell>
          <cell r="B405" t="str">
            <v>book</v>
          </cell>
          <cell r="C405" t="str">
            <v>Literature, Fiction</v>
          </cell>
          <cell r="D405" t="str">
            <v>Yes</v>
          </cell>
          <cell r="E405" t="str">
            <v>Стеблівський, Євген</v>
          </cell>
          <cell r="F405" t="str">
            <v>Лють</v>
          </cell>
          <cell r="G405">
            <v>2023</v>
          </cell>
          <cell r="H405">
            <v>10</v>
          </cell>
        </row>
        <row r="406">
          <cell r="A406">
            <v>9786175221068</v>
          </cell>
          <cell r="B406" t="str">
            <v>book</v>
          </cell>
          <cell r="C406" t="str">
            <v>Literature, Fiction</v>
          </cell>
          <cell r="D406" t="str">
            <v>Yes</v>
          </cell>
          <cell r="E406" t="str">
            <v>Винничук, Юрій</v>
          </cell>
          <cell r="F406" t="str">
            <v>Алмази з Танжера</v>
          </cell>
          <cell r="G406">
            <v>2023</v>
          </cell>
          <cell r="H406">
            <v>30</v>
          </cell>
        </row>
        <row r="407">
          <cell r="A407">
            <v>9786175221143</v>
          </cell>
          <cell r="B407" t="str">
            <v>book</v>
          </cell>
          <cell r="C407" t="str">
            <v>Literature, Fiction</v>
          </cell>
          <cell r="D407" t="str">
            <v>Yes</v>
          </cell>
          <cell r="E407" t="str">
            <v>Добрянський, Василь</v>
          </cell>
          <cell r="F407" t="str">
            <v>Ніхто не скаже «Прощавай! »</v>
          </cell>
          <cell r="G407">
            <v>2023</v>
          </cell>
          <cell r="H407">
            <v>10</v>
          </cell>
        </row>
        <row r="408">
          <cell r="A408">
            <v>9786175230121</v>
          </cell>
          <cell r="B408" t="str">
            <v>book</v>
          </cell>
          <cell r="C408" t="str">
            <v>Kids Books (3-10 years)</v>
          </cell>
          <cell r="D408" t="str">
            <v>Yes</v>
          </cell>
          <cell r="E408" t="str">
            <v>Лейсі, Мінна</v>
          </cell>
          <cell r="F408" t="str">
            <v>Велика книга кораблів</v>
          </cell>
          <cell r="G408">
            <v>2022</v>
          </cell>
          <cell r="H408">
            <v>10</v>
          </cell>
        </row>
        <row r="409">
          <cell r="A409">
            <v>9786175230183</v>
          </cell>
          <cell r="B409" t="str">
            <v>book</v>
          </cell>
          <cell r="C409" t="str">
            <v>Kids Books (3-10 years)</v>
          </cell>
          <cell r="D409" t="str">
            <v>Yes</v>
          </cell>
          <cell r="E409" t="str">
            <v>Ґріффітс, Енді</v>
          </cell>
          <cell r="F409" t="str">
            <v>65-поверховий будинок на дереві</v>
          </cell>
          <cell r="G409">
            <v>2022</v>
          </cell>
          <cell r="H409">
            <v>10</v>
          </cell>
        </row>
        <row r="410">
          <cell r="A410">
            <v>9786175369845</v>
          </cell>
          <cell r="B410" t="str">
            <v>book</v>
          </cell>
          <cell r="C410" t="str">
            <v>Kids Books (3-10 years)</v>
          </cell>
          <cell r="D410" t="str">
            <v>Yes</v>
          </cell>
          <cell r="F410" t="str">
            <v>Казки на колесах. Велика книга</v>
          </cell>
          <cell r="G410">
            <v>2023</v>
          </cell>
          <cell r="H410">
            <v>10</v>
          </cell>
        </row>
        <row r="411">
          <cell r="A411">
            <v>9786175480199</v>
          </cell>
          <cell r="B411" t="str">
            <v>book_ua</v>
          </cell>
          <cell r="C411" t="str">
            <v>Kids Books (3-10 years)</v>
          </cell>
          <cell r="D411" t="str">
            <v>Yes</v>
          </cell>
          <cell r="E411" t="str">
            <v>Портер, Елеонор</v>
          </cell>
          <cell r="F411" t="str">
            <v>Поліанна виростає</v>
          </cell>
          <cell r="G411">
            <v>2021</v>
          </cell>
          <cell r="H411">
            <v>3</v>
          </cell>
        </row>
        <row r="412">
          <cell r="A412">
            <v>9786175480359</v>
          </cell>
          <cell r="B412" t="str">
            <v>book</v>
          </cell>
          <cell r="C412" t="str">
            <v>Kids Books (3-10 years)</v>
          </cell>
          <cell r="D412" t="str">
            <v>Yes</v>
          </cell>
          <cell r="E412" t="str">
            <v>Керрол, Льюїс</v>
          </cell>
          <cell r="F412" t="str">
            <v>Аліса в Країні Див</v>
          </cell>
          <cell r="G412">
            <v>2022</v>
          </cell>
          <cell r="H412">
            <v>15</v>
          </cell>
        </row>
        <row r="413">
          <cell r="A413">
            <v>9786175480670</v>
          </cell>
          <cell r="B413" t="str">
            <v>book</v>
          </cell>
          <cell r="C413" t="str">
            <v>History</v>
          </cell>
          <cell r="D413" t="str">
            <v>Yes</v>
          </cell>
          <cell r="E413" t="str">
            <v>Воннеґут, Курт</v>
          </cell>
          <cell r="F413" t="str">
            <v>Бойня номер п'ять, або Хрестовий похід дітей</v>
          </cell>
          <cell r="G413">
            <v>2022</v>
          </cell>
          <cell r="H413">
            <v>15</v>
          </cell>
        </row>
        <row r="414">
          <cell r="A414">
            <v>9786175480854</v>
          </cell>
          <cell r="B414" t="str">
            <v>book</v>
          </cell>
          <cell r="C414" t="str">
            <v>Kids Books (3-10 years)</v>
          </cell>
          <cell r="D414" t="str">
            <v>Yes</v>
          </cell>
          <cell r="E414" t="str">
            <v>Зоня, Кайблінґер</v>
          </cell>
          <cell r="F414" t="str">
            <v>Пригоди кажана Вінсента. Книга 1: У пошуках друга</v>
          </cell>
          <cell r="G414">
            <v>2023</v>
          </cell>
          <cell r="H414">
            <v>10</v>
          </cell>
        </row>
        <row r="415">
          <cell r="A415">
            <v>9786175481127</v>
          </cell>
          <cell r="B415" t="str">
            <v>book</v>
          </cell>
          <cell r="C415" t="str">
            <v>Literature, Fiction</v>
          </cell>
          <cell r="D415" t="str">
            <v>Yes</v>
          </cell>
          <cell r="E415" t="str">
            <v>Селінджер, Джером</v>
          </cell>
          <cell r="F415" t="str">
            <v>Ловець у житі</v>
          </cell>
          <cell r="G415">
            <v>2022</v>
          </cell>
          <cell r="H415">
            <v>10</v>
          </cell>
        </row>
        <row r="416">
          <cell r="A416">
            <v>9786175481271</v>
          </cell>
          <cell r="B416" t="str">
            <v>book</v>
          </cell>
          <cell r="C416" t="str">
            <v>Kids Books (3-10 years)</v>
          </cell>
          <cell r="D416" t="str">
            <v>Yes</v>
          </cell>
          <cell r="E416" t="str">
            <v>Вебб, Голлі</v>
          </cell>
          <cell r="F416" t="str">
            <v>Котячі чари. Учениця чаклунки</v>
          </cell>
          <cell r="G416">
            <v>2023</v>
          </cell>
          <cell r="H416">
            <v>10</v>
          </cell>
        </row>
        <row r="417">
          <cell r="A417">
            <v>9786175481288</v>
          </cell>
          <cell r="B417" t="str">
            <v>book</v>
          </cell>
          <cell r="C417" t="str">
            <v>Kids Books (3-10 years)</v>
          </cell>
          <cell r="D417" t="str">
            <v>Yes</v>
          </cell>
          <cell r="E417" t="str">
            <v>Вебб, Голлі</v>
          </cell>
          <cell r="F417" t="str">
            <v>Магія собак: перше закляття</v>
          </cell>
          <cell r="G417">
            <v>2023</v>
          </cell>
          <cell r="H417">
            <v>10</v>
          </cell>
        </row>
        <row r="418">
          <cell r="A418">
            <v>9786175481295</v>
          </cell>
          <cell r="B418" t="str">
            <v>book</v>
          </cell>
          <cell r="C418" t="str">
            <v>Mystery, Thrillers</v>
          </cell>
          <cell r="D418" t="str">
            <v>Yes</v>
          </cell>
          <cell r="E418" t="str">
            <v>Маррс, Джон</v>
          </cell>
          <cell r="F418" t="str">
            <v>Добра самарянка</v>
          </cell>
          <cell r="G418">
            <v>2023</v>
          </cell>
          <cell r="H418">
            <v>10</v>
          </cell>
        </row>
        <row r="419">
          <cell r="A419">
            <v>9786175481356</v>
          </cell>
          <cell r="B419" t="str">
            <v>book</v>
          </cell>
          <cell r="C419" t="str">
            <v>Kids Books (3-10 years)</v>
          </cell>
          <cell r="D419" t="str">
            <v>Yes</v>
          </cell>
          <cell r="E419" t="str">
            <v>Вест, Карлі</v>
          </cell>
          <cell r="F419" t="str">
            <v>Привіт, сусіде. Книга 3: Поховані секрети</v>
          </cell>
          <cell r="G419">
            <v>2023</v>
          </cell>
          <cell r="H419">
            <v>10</v>
          </cell>
        </row>
        <row r="420">
          <cell r="A420">
            <v>9786175481363</v>
          </cell>
          <cell r="B420" t="str">
            <v>book</v>
          </cell>
          <cell r="C420" t="str">
            <v>Mystery, Thrillers</v>
          </cell>
          <cell r="D420" t="str">
            <v>Yes</v>
          </cell>
          <cell r="E420" t="str">
            <v>Омер, Майк</v>
          </cell>
          <cell r="F420" t="str">
            <v>Убивчий вплив</v>
          </cell>
          <cell r="G420">
            <v>2023</v>
          </cell>
          <cell r="H420">
            <v>10</v>
          </cell>
        </row>
        <row r="421">
          <cell r="A421">
            <v>9786175481394</v>
          </cell>
          <cell r="B421" t="str">
            <v>book</v>
          </cell>
          <cell r="C421" t="str">
            <v>Mystery, Thrillers</v>
          </cell>
          <cell r="D421" t="str">
            <v>Yes</v>
          </cell>
          <cell r="E421" t="str">
            <v>МакДоннелл, Кейм</v>
          </cell>
          <cell r="F421" t="str">
            <v>Дублінська трилогія. Книга 1: Людина з одним із тих облич</v>
          </cell>
          <cell r="G421">
            <v>2023</v>
          </cell>
          <cell r="H421">
            <v>10</v>
          </cell>
        </row>
        <row r="422">
          <cell r="A422">
            <v>9786175481400</v>
          </cell>
          <cell r="B422" t="str">
            <v>book</v>
          </cell>
          <cell r="C422" t="str">
            <v>Kids Books (3-10 years)</v>
          </cell>
          <cell r="D422" t="str">
            <v>Yes</v>
          </cell>
          <cell r="E422" t="str">
            <v>Юрай, Червенак</v>
          </cell>
          <cell r="F422" t="str">
            <v>Богатир. Книга 1: Сталеве жезло</v>
          </cell>
          <cell r="G422">
            <v>2023</v>
          </cell>
          <cell r="H422">
            <v>10</v>
          </cell>
        </row>
        <row r="423">
          <cell r="A423">
            <v>9786175481509</v>
          </cell>
          <cell r="B423" t="str">
            <v>book</v>
          </cell>
          <cell r="C423" t="str">
            <v>Kids Books (3-10 years)</v>
          </cell>
          <cell r="D423" t="str">
            <v>Yes</v>
          </cell>
          <cell r="E423" t="str">
            <v>Міст, Магнус</v>
          </cell>
          <cell r="F423" t="str">
            <v>Маленька зла книжка 5</v>
          </cell>
          <cell r="G423">
            <v>2023</v>
          </cell>
          <cell r="H423">
            <v>10</v>
          </cell>
        </row>
        <row r="424">
          <cell r="A424">
            <v>9786175510124</v>
          </cell>
          <cell r="B424" t="str">
            <v>book</v>
          </cell>
          <cell r="C424" t="str">
            <v>Literature, Fiction</v>
          </cell>
          <cell r="D424" t="str">
            <v>Yes</v>
          </cell>
          <cell r="E424" t="str">
            <v>Симоненко, Василь</v>
          </cell>
          <cell r="F424" t="str">
            <v>Тиша і грім. Поезії</v>
          </cell>
          <cell r="G424">
            <v>2023</v>
          </cell>
          <cell r="H424">
            <v>10</v>
          </cell>
        </row>
        <row r="425">
          <cell r="A425">
            <v>9786175510261</v>
          </cell>
          <cell r="B425" t="str">
            <v>book</v>
          </cell>
          <cell r="C425" t="str">
            <v>Philosophy, Politics, Social Sciences</v>
          </cell>
          <cell r="D425" t="str">
            <v>Yes</v>
          </cell>
          <cell r="E425" t="str">
            <v>Бондарук, Леся</v>
          </cell>
          <cell r="F425" t="str">
            <v>Прямостояння. Українці в особливих таборах ГУЛАГу</v>
          </cell>
          <cell r="G425">
            <v>2022</v>
          </cell>
          <cell r="H425">
            <v>10</v>
          </cell>
        </row>
        <row r="426">
          <cell r="A426">
            <v>9786175511138</v>
          </cell>
          <cell r="B426" t="str">
            <v>book</v>
          </cell>
          <cell r="C426" t="str">
            <v>Literature, Fiction</v>
          </cell>
          <cell r="D426" t="str">
            <v>Yes</v>
          </cell>
          <cell r="E426" t="str">
            <v>Самчук, Улас</v>
          </cell>
          <cell r="F426" t="str">
            <v>На краю часу</v>
          </cell>
          <cell r="G426">
            <v>2023</v>
          </cell>
          <cell r="H426">
            <v>15</v>
          </cell>
        </row>
        <row r="427">
          <cell r="A427">
            <v>9786175511596</v>
          </cell>
          <cell r="B427" t="str">
            <v>book</v>
          </cell>
          <cell r="C427" t="str">
            <v>Literature, Fiction</v>
          </cell>
          <cell r="D427" t="str">
            <v>Yes</v>
          </cell>
          <cell r="E427" t="str">
            <v>Крас, Василь</v>
          </cell>
          <cell r="F427" t="str">
            <v>Побратими</v>
          </cell>
          <cell r="G427">
            <v>2022</v>
          </cell>
          <cell r="H427">
            <v>10</v>
          </cell>
        </row>
        <row r="428">
          <cell r="A428">
            <v>9786175512067</v>
          </cell>
          <cell r="B428" t="str">
            <v>book</v>
          </cell>
          <cell r="C428" t="str">
            <v>Literature, Fiction</v>
          </cell>
          <cell r="D428" t="str">
            <v>Yes</v>
          </cell>
          <cell r="E428" t="str">
            <v>Чапек, Карел</v>
          </cell>
          <cell r="F428" t="str">
            <v>Оповідання з обох кишень ('Зарубіжні авторські зібрання')</v>
          </cell>
          <cell r="G428">
            <v>2023</v>
          </cell>
          <cell r="H428">
            <v>10</v>
          </cell>
        </row>
        <row r="429">
          <cell r="A429">
            <v>9786175512302</v>
          </cell>
          <cell r="B429" t="str">
            <v>book</v>
          </cell>
          <cell r="C429" t="str">
            <v>Literature, Fiction</v>
          </cell>
          <cell r="D429" t="str">
            <v>Yes</v>
          </cell>
          <cell r="E429" t="str">
            <v>Куліш, Микола</v>
          </cell>
          <cell r="F429" t="str">
            <v>Мина Мазайло. П’єси</v>
          </cell>
          <cell r="G429">
            <v>2023</v>
          </cell>
          <cell r="H429">
            <v>15</v>
          </cell>
        </row>
        <row r="430">
          <cell r="A430">
            <v>9786175512319</v>
          </cell>
          <cell r="B430" t="str">
            <v>book</v>
          </cell>
          <cell r="C430" t="str">
            <v>Literature, Fiction</v>
          </cell>
          <cell r="D430" t="str">
            <v>Yes</v>
          </cell>
          <cell r="E430" t="str">
            <v>Курков, Андрій</v>
          </cell>
          <cell r="F430" t="str">
            <v>Сірі Бджоли (нова обкл. )</v>
          </cell>
          <cell r="G430">
            <v>2023</v>
          </cell>
          <cell r="H430">
            <v>1</v>
          </cell>
        </row>
        <row r="431">
          <cell r="A431">
            <v>9786175512494</v>
          </cell>
          <cell r="B431" t="str">
            <v>book</v>
          </cell>
          <cell r="C431" t="str">
            <v>Literature, Fiction</v>
          </cell>
          <cell r="D431" t="str">
            <v>Yes</v>
          </cell>
          <cell r="E431" t="str">
            <v>Домонтович, Віктор</v>
          </cell>
          <cell r="F431" t="str">
            <v>Без ґрунту</v>
          </cell>
          <cell r="G431">
            <v>2023</v>
          </cell>
          <cell r="H431">
            <v>10</v>
          </cell>
        </row>
        <row r="432">
          <cell r="A432">
            <v>9786175512517</v>
          </cell>
          <cell r="B432" t="str">
            <v>book</v>
          </cell>
          <cell r="C432" t="str">
            <v>Literature, Fiction</v>
          </cell>
          <cell r="D432" t="str">
            <v>Yes</v>
          </cell>
          <cell r="E432" t="str">
            <v>Домонтович, Віктор</v>
          </cell>
          <cell r="F432" t="str">
            <v>Доктор Серафікус. Дівчина з ведмедиком</v>
          </cell>
          <cell r="G432">
            <v>2023</v>
          </cell>
          <cell r="H432">
            <v>10</v>
          </cell>
        </row>
        <row r="433">
          <cell r="A433">
            <v>9786175512739</v>
          </cell>
          <cell r="B433" t="str">
            <v>book</v>
          </cell>
          <cell r="C433" t="str">
            <v>Literature, Fiction</v>
          </cell>
          <cell r="D433" t="str">
            <v>Yes</v>
          </cell>
          <cell r="E433" t="str">
            <v>Памук, Орхан</v>
          </cell>
          <cell r="F433" t="str">
            <v>Чумні ночі</v>
          </cell>
          <cell r="G433">
            <v>2023</v>
          </cell>
          <cell r="H433">
            <v>15</v>
          </cell>
        </row>
        <row r="434">
          <cell r="A434">
            <v>9786175512869</v>
          </cell>
          <cell r="B434" t="str">
            <v>book</v>
          </cell>
          <cell r="C434" t="str">
            <v>Literature, Fiction</v>
          </cell>
          <cell r="D434" t="str">
            <v>Yes</v>
          </cell>
          <cell r="E434" t="str">
            <v>Осьмачка, Тодось</v>
          </cell>
          <cell r="F434" t="str">
            <v>Ротонда душогубців (Рідне)</v>
          </cell>
          <cell r="G434">
            <v>2023</v>
          </cell>
          <cell r="H434">
            <v>10</v>
          </cell>
        </row>
        <row r="435">
          <cell r="A435">
            <v>9786175512982</v>
          </cell>
          <cell r="B435" t="str">
            <v>book</v>
          </cell>
          <cell r="C435" t="str">
            <v>Literature, Fiction</v>
          </cell>
          <cell r="D435" t="str">
            <v>Yes</v>
          </cell>
          <cell r="E435" t="str">
            <v>Маркес, Габріель</v>
          </cell>
          <cell r="F435" t="str">
            <v>Генерал усвоєму лабіринті</v>
          </cell>
          <cell r="G435">
            <v>2023</v>
          </cell>
          <cell r="H435">
            <v>10</v>
          </cell>
        </row>
        <row r="436">
          <cell r="A436">
            <v>9786175513378</v>
          </cell>
          <cell r="B436" t="str">
            <v>book</v>
          </cell>
          <cell r="C436" t="str">
            <v>Biographies, Memoirs</v>
          </cell>
          <cell r="D436" t="str">
            <v>Yes</v>
          </cell>
          <cell r="E436" t="str">
            <v>Яневський, Данило</v>
          </cell>
          <cell r="F436" t="str">
            <v>Євген Коновалець. Андрій Мельник. Портрети на тлі епохи. Перша спроба наукової біографії</v>
          </cell>
          <cell r="G436">
            <v>2023</v>
          </cell>
          <cell r="H436">
            <v>10</v>
          </cell>
        </row>
        <row r="437">
          <cell r="A437">
            <v>9786175513514</v>
          </cell>
          <cell r="B437" t="str">
            <v>book</v>
          </cell>
          <cell r="C437" t="str">
            <v>Literature, Fiction</v>
          </cell>
          <cell r="D437" t="str">
            <v>Yes</v>
          </cell>
          <cell r="E437" t="str">
            <v>Кабре, Жауме</v>
          </cell>
          <cell r="F437" t="str">
            <v>Поглинуті вогнем</v>
          </cell>
          <cell r="G437">
            <v>2023</v>
          </cell>
          <cell r="H437">
            <v>10</v>
          </cell>
        </row>
        <row r="438">
          <cell r="A438">
            <v>9786175513873</v>
          </cell>
          <cell r="B438" t="str">
            <v>book</v>
          </cell>
          <cell r="C438" t="str">
            <v>Biographies, Memoirs</v>
          </cell>
          <cell r="D438" t="str">
            <v>Yes</v>
          </cell>
          <cell r="E438" t="str">
            <v>Гудименко, Юрій</v>
          </cell>
          <cell r="F438" t="str">
            <v>Історії та війни</v>
          </cell>
          <cell r="G438">
            <v>2023</v>
          </cell>
          <cell r="H438">
            <v>10</v>
          </cell>
        </row>
        <row r="439">
          <cell r="A439">
            <v>9786175513989</v>
          </cell>
          <cell r="B439" t="str">
            <v>book</v>
          </cell>
          <cell r="C439" t="str">
            <v>Literature, Fiction</v>
          </cell>
          <cell r="D439" t="str">
            <v>Yes</v>
          </cell>
          <cell r="E439" t="str">
            <v>Винниченко, Володимир</v>
          </cell>
          <cell r="F439" t="str">
            <v>Записки Кирпатого Мефістофеля. Федько-халамидник (Рідне)</v>
          </cell>
          <cell r="G439">
            <v>2023</v>
          </cell>
          <cell r="H439">
            <v>10</v>
          </cell>
        </row>
        <row r="440">
          <cell r="A440">
            <v>9786175695128</v>
          </cell>
          <cell r="B440" t="str">
            <v>book</v>
          </cell>
          <cell r="C440" t="str">
            <v>Literature, Fiction</v>
          </cell>
          <cell r="D440" t="str">
            <v>Yes</v>
          </cell>
          <cell r="E440" t="str">
            <v>Довгопол, Наталія</v>
          </cell>
          <cell r="F440" t="str">
            <v>Куба-якої-не-було</v>
          </cell>
          <cell r="G440">
            <v>2022</v>
          </cell>
          <cell r="H440">
            <v>10</v>
          </cell>
        </row>
        <row r="441">
          <cell r="A441">
            <v>9786175695371</v>
          </cell>
          <cell r="B441" t="str">
            <v>book</v>
          </cell>
          <cell r="C441" t="str">
            <v>Literature, Fiction</v>
          </cell>
          <cell r="D441" t="str">
            <v>Yes</v>
          </cell>
          <cell r="E441" t="str">
            <v>Сілівра, Ігор</v>
          </cell>
          <cell r="F441" t="str">
            <v>Фактор світу</v>
          </cell>
          <cell r="G441">
            <v>2022</v>
          </cell>
          <cell r="H441">
            <v>30</v>
          </cell>
        </row>
        <row r="442">
          <cell r="A442">
            <v>9786175695449</v>
          </cell>
          <cell r="B442" t="str">
            <v>book</v>
          </cell>
          <cell r="C442" t="str">
            <v>Literature, Fiction</v>
          </cell>
          <cell r="D442" t="str">
            <v>Yes</v>
          </cell>
          <cell r="E442" t="str">
            <v>Бартелмі, Дональд</v>
          </cell>
          <cell r="F442" t="str">
            <v>Шістдесят оповідань</v>
          </cell>
          <cell r="G442">
            <v>2022</v>
          </cell>
          <cell r="H442">
            <v>10</v>
          </cell>
        </row>
        <row r="443">
          <cell r="A443">
            <v>9786175695531</v>
          </cell>
          <cell r="B443" t="str">
            <v>book</v>
          </cell>
          <cell r="C443" t="str">
            <v>Literature, Fiction</v>
          </cell>
          <cell r="D443" t="str">
            <v>Yes</v>
          </cell>
          <cell r="E443" t="str">
            <v>Поспєлов, Валентин</v>
          </cell>
          <cell r="F443" t="str">
            <v>Стокгольм</v>
          </cell>
          <cell r="G443">
            <v>2022</v>
          </cell>
          <cell r="H443">
            <v>10</v>
          </cell>
        </row>
        <row r="444">
          <cell r="A444">
            <v>9786175695623</v>
          </cell>
          <cell r="B444" t="str">
            <v>book</v>
          </cell>
          <cell r="C444" t="str">
            <v>Literature, Fiction</v>
          </cell>
          <cell r="D444" t="str">
            <v>Yes</v>
          </cell>
          <cell r="E444" t="str">
            <v>Манченко, Марина</v>
          </cell>
          <cell r="F444" t="str">
            <v>Гіркі апельсини</v>
          </cell>
          <cell r="G444">
            <v>2022</v>
          </cell>
          <cell r="H444">
            <v>10</v>
          </cell>
        </row>
        <row r="445">
          <cell r="A445">
            <v>9786175695678</v>
          </cell>
          <cell r="B445" t="str">
            <v>book</v>
          </cell>
          <cell r="C445" t="str">
            <v>Literature, Fiction</v>
          </cell>
          <cell r="D445" t="str">
            <v>Yes</v>
          </cell>
          <cell r="E445" t="str">
            <v>Токарчук, Ольга</v>
          </cell>
          <cell r="F445" t="str">
            <v>Шафа</v>
          </cell>
          <cell r="G445">
            <v>2022</v>
          </cell>
          <cell r="H445">
            <v>10</v>
          </cell>
        </row>
        <row r="446">
          <cell r="A446">
            <v>9786175695821</v>
          </cell>
          <cell r="B446" t="str">
            <v>book</v>
          </cell>
          <cell r="C446" t="str">
            <v>Literature, Fiction</v>
          </cell>
          <cell r="D446" t="str">
            <v>Yes</v>
          </cell>
          <cell r="E446" t="str">
            <v>Конрад, Джозеф</v>
          </cell>
          <cell r="F446" t="str">
            <v>Лорд Джим</v>
          </cell>
          <cell r="G446">
            <v>2023</v>
          </cell>
          <cell r="H446">
            <v>10</v>
          </cell>
        </row>
        <row r="447">
          <cell r="A447">
            <v>9786175695890</v>
          </cell>
          <cell r="B447" t="str">
            <v>book</v>
          </cell>
          <cell r="C447" t="str">
            <v>Literature, Fiction</v>
          </cell>
          <cell r="D447" t="str">
            <v>Yes</v>
          </cell>
          <cell r="E447" t="str">
            <v>Ерскін, Джон</v>
          </cell>
          <cell r="F447" t="str">
            <v>Приватне життя Єлени Троянської. Адам і Єва, хоча Йому було видніше</v>
          </cell>
          <cell r="G447">
            <v>2023</v>
          </cell>
          <cell r="H447">
            <v>10</v>
          </cell>
        </row>
        <row r="448">
          <cell r="A448">
            <v>9786175695906</v>
          </cell>
          <cell r="B448" t="str">
            <v>book</v>
          </cell>
          <cell r="C448" t="str">
            <v>Literature, Fiction</v>
          </cell>
          <cell r="D448" t="str">
            <v>Yes</v>
          </cell>
          <cell r="E448" t="str">
            <v>Івченко, Владислав</v>
          </cell>
          <cell r="F448" t="str">
            <v>Найкращий сищик та помста імперії. Книга 6</v>
          </cell>
          <cell r="G448">
            <v>2023</v>
          </cell>
          <cell r="H448">
            <v>30</v>
          </cell>
        </row>
        <row r="449">
          <cell r="A449">
            <v>9786175695937</v>
          </cell>
          <cell r="B449" t="str">
            <v>book</v>
          </cell>
          <cell r="C449" t="str">
            <v>Literature, Fiction</v>
          </cell>
          <cell r="D449" t="str">
            <v>Yes</v>
          </cell>
          <cell r="E449" t="str">
            <v>Васильченко, Світлана</v>
          </cell>
          <cell r="F449" t="str">
            <v>Острів забутої Пасхи</v>
          </cell>
          <cell r="G449">
            <v>2023</v>
          </cell>
          <cell r="H449">
            <v>10</v>
          </cell>
        </row>
        <row r="450">
          <cell r="A450">
            <v>9786175696040</v>
          </cell>
          <cell r="B450" t="str">
            <v>book</v>
          </cell>
          <cell r="C450" t="str">
            <v>Literature, Fiction</v>
          </cell>
          <cell r="D450" t="str">
            <v>Yes</v>
          </cell>
          <cell r="E450" t="str">
            <v>Білянський, Пилип</v>
          </cell>
          <cell r="F450" t="str">
            <v>Луни</v>
          </cell>
          <cell r="G450">
            <v>2023</v>
          </cell>
          <cell r="H450">
            <v>10</v>
          </cell>
        </row>
        <row r="451">
          <cell r="A451">
            <v>9786175850688</v>
          </cell>
          <cell r="B451" t="str">
            <v>book_ua</v>
          </cell>
          <cell r="C451" t="str">
            <v>Kids Books (3-10 years)</v>
          </cell>
          <cell r="D451" t="str">
            <v>Yes</v>
          </cell>
          <cell r="E451" t="str">
            <v>Керролл, Льюїс</v>
          </cell>
          <cell r="F451" t="str">
            <v>Аліса в країні див. Аліса в Задзеркаллі</v>
          </cell>
          <cell r="G451">
            <v>2014</v>
          </cell>
          <cell r="H451">
            <v>50</v>
          </cell>
        </row>
        <row r="452">
          <cell r="A452">
            <v>9786175850725</v>
          </cell>
          <cell r="B452" t="str">
            <v>book_ua</v>
          </cell>
          <cell r="C452" t="str">
            <v>Kids Books (3-10 years)</v>
          </cell>
          <cell r="D452" t="str">
            <v>Yes</v>
          </cell>
          <cell r="E452" t="str">
            <v>Гаврош, Олександр</v>
          </cell>
          <cell r="F452" t="str">
            <v>Неймовірні пригоди Івана Сили</v>
          </cell>
          <cell r="G452">
            <v>2014</v>
          </cell>
          <cell r="H452">
            <v>5</v>
          </cell>
        </row>
        <row r="453">
          <cell r="A453">
            <v>9786175850893</v>
          </cell>
          <cell r="B453" t="str">
            <v>book_ua</v>
          </cell>
          <cell r="C453" t="str">
            <v>Teens Books (10-16 years)</v>
          </cell>
          <cell r="D453" t="str">
            <v>Yes</v>
          </cell>
          <cell r="E453" t="str">
            <v>Рутківський, Володимир</v>
          </cell>
          <cell r="F453" t="str">
            <v>Джури і Кудлатик</v>
          </cell>
          <cell r="G453">
            <v>2015</v>
          </cell>
          <cell r="H453">
            <v>2</v>
          </cell>
        </row>
        <row r="454">
          <cell r="A454">
            <v>9786175850961</v>
          </cell>
          <cell r="B454" t="str">
            <v>book_ua</v>
          </cell>
          <cell r="C454" t="str">
            <v>Literature, Fiction</v>
          </cell>
          <cell r="D454" t="str">
            <v>Yes</v>
          </cell>
          <cell r="E454" t="str">
            <v>Уильям Шекспир</v>
          </cell>
          <cell r="F454" t="str">
            <v>Ромео і Джульєтта</v>
          </cell>
          <cell r="G454">
            <v>2016</v>
          </cell>
          <cell r="H454">
            <v>3</v>
          </cell>
        </row>
        <row r="455">
          <cell r="A455">
            <v>9786175851876</v>
          </cell>
          <cell r="B455" t="str">
            <v>book_ua</v>
          </cell>
          <cell r="C455" t="str">
            <v>Teens Books (10-16 years)</v>
          </cell>
          <cell r="D455" t="str">
            <v>Yes</v>
          </cell>
          <cell r="E455" t="str">
            <v>Ролінґ, Джоан</v>
          </cell>
          <cell r="F455" t="str">
            <v>Фантастичні звірі. Злочини Ґріндельвальда. Оригінальний сценарій</v>
          </cell>
          <cell r="G455">
            <v>2020</v>
          </cell>
          <cell r="H455">
            <v>7</v>
          </cell>
        </row>
        <row r="456">
          <cell r="A456">
            <v>9786175851975</v>
          </cell>
          <cell r="B456" t="str">
            <v>book_ua</v>
          </cell>
          <cell r="C456" t="str">
            <v>Teens Books (10-16 years)</v>
          </cell>
          <cell r="D456" t="str">
            <v>Yes</v>
          </cell>
          <cell r="E456" t="str">
            <v>Дал, Роальд</v>
          </cell>
          <cell r="F456" t="str">
            <v>Фантастичний містер Лис</v>
          </cell>
          <cell r="G456">
            <v>2020</v>
          </cell>
          <cell r="H456">
            <v>19</v>
          </cell>
        </row>
        <row r="457">
          <cell r="A457">
            <v>9786175852132</v>
          </cell>
          <cell r="B457" t="str">
            <v>book_ua</v>
          </cell>
          <cell r="C457" t="str">
            <v>Teens Books (10-16 years)</v>
          </cell>
          <cell r="D457" t="str">
            <v>Yes</v>
          </cell>
          <cell r="E457" t="str">
            <v>Ментен, Тоска</v>
          </cell>
          <cell r="F457" t="str">
            <v>Мій братик мумія і маска Себек-Ра</v>
          </cell>
          <cell r="G457">
            <v>2021</v>
          </cell>
          <cell r="H457">
            <v>1</v>
          </cell>
        </row>
        <row r="458">
          <cell r="A458">
            <v>9786175852187</v>
          </cell>
          <cell r="B458" t="str">
            <v>book_ua</v>
          </cell>
          <cell r="C458" t="str">
            <v>Teens Books (10-16 years)</v>
          </cell>
          <cell r="D458" t="str">
            <v>Yes</v>
          </cell>
          <cell r="E458" t="str">
            <v>Страуд, Джонатан</v>
          </cell>
          <cell r="F458" t="str">
            <v>Агенція 'Локвуд і Ко': Примарний хлопець</v>
          </cell>
          <cell r="G458">
            <v>2021</v>
          </cell>
          <cell r="H458">
            <v>6</v>
          </cell>
        </row>
        <row r="459">
          <cell r="A459">
            <v>9786175852330</v>
          </cell>
          <cell r="B459" t="str">
            <v>book_ua</v>
          </cell>
          <cell r="C459" t="str">
            <v>Teens Books (10-16 years)</v>
          </cell>
          <cell r="D459" t="str">
            <v>Yes</v>
          </cell>
          <cell r="E459" t="str">
            <v>Страуд, Джонатан</v>
          </cell>
          <cell r="F459" t="str">
            <v>Агенція 'Локвуд і Ко': Тінь, що крадеться</v>
          </cell>
          <cell r="G459">
            <v>2022</v>
          </cell>
          <cell r="H459">
            <v>8</v>
          </cell>
        </row>
        <row r="460">
          <cell r="A460">
            <v>9786175852347</v>
          </cell>
          <cell r="B460" t="str">
            <v>book</v>
          </cell>
          <cell r="C460" t="str">
            <v>Literature, Fiction</v>
          </cell>
          <cell r="D460" t="str">
            <v>Yes</v>
          </cell>
          <cell r="E460" t="str">
            <v>Тарантіно, Квентін</v>
          </cell>
          <cell r="F460" t="str">
            <v>Одного разу в Голлівуді</v>
          </cell>
          <cell r="G460">
            <v>2022</v>
          </cell>
          <cell r="H460">
            <v>15</v>
          </cell>
        </row>
        <row r="461">
          <cell r="A461">
            <v>9786175852422</v>
          </cell>
          <cell r="B461" t="str">
            <v>book</v>
          </cell>
          <cell r="C461" t="str">
            <v>Kids Books (3-10 years)</v>
          </cell>
          <cell r="D461" t="str">
            <v>Yes</v>
          </cell>
          <cell r="E461" t="str">
            <v>Ролінґ, Джоан</v>
          </cell>
          <cell r="F461" t="str">
            <v>Фантастичні звірі і де їх шукати (нова обкл. )</v>
          </cell>
          <cell r="G461">
            <v>2022</v>
          </cell>
          <cell r="H461">
            <v>10</v>
          </cell>
        </row>
        <row r="462">
          <cell r="A462">
            <v>9786175852460</v>
          </cell>
          <cell r="B462" t="str">
            <v>book</v>
          </cell>
          <cell r="C462" t="str">
            <v>Kids Books (3-10 years)</v>
          </cell>
          <cell r="D462" t="str">
            <v>Yes</v>
          </cell>
          <cell r="E462" t="str">
            <v>Кокотюха, Андрій</v>
          </cell>
          <cell r="F462" t="str">
            <v>Потаємні двері</v>
          </cell>
          <cell r="G462">
            <v>2023</v>
          </cell>
          <cell r="H462">
            <v>10</v>
          </cell>
        </row>
        <row r="463">
          <cell r="A463">
            <v>9786175852484</v>
          </cell>
          <cell r="B463" t="str">
            <v>book</v>
          </cell>
          <cell r="C463" t="str">
            <v>Kids Books (3-10 years)</v>
          </cell>
          <cell r="D463" t="str">
            <v>Yes</v>
          </cell>
          <cell r="E463" t="str">
            <v>Нестайко, Всеволод</v>
          </cell>
          <cell r="F463" t="str">
            <v>Тореадори з Васюківки. Велике ілюстроване видання</v>
          </cell>
          <cell r="G463">
            <v>2023</v>
          </cell>
          <cell r="H463">
            <v>35</v>
          </cell>
        </row>
        <row r="464">
          <cell r="A464">
            <v>9786175852514</v>
          </cell>
          <cell r="B464" t="str">
            <v>book</v>
          </cell>
          <cell r="C464" t="str">
            <v>Literature, Fiction</v>
          </cell>
          <cell r="D464" t="str">
            <v>Yes</v>
          </cell>
          <cell r="E464" t="str">
            <v>Винничук, Юрій</v>
          </cell>
          <cell r="F464" t="str">
            <v>Мальва Ланда (оновл. вид. )</v>
          </cell>
          <cell r="G464">
            <v>2023</v>
          </cell>
          <cell r="H464">
            <v>30</v>
          </cell>
        </row>
        <row r="465">
          <cell r="A465">
            <v>9786175852521</v>
          </cell>
          <cell r="B465" t="str">
            <v>book</v>
          </cell>
          <cell r="C465" t="str">
            <v>Literature, Fiction</v>
          </cell>
          <cell r="D465" t="str">
            <v>Yes</v>
          </cell>
          <cell r="E465" t="str">
            <v>Винничук, Юрій</v>
          </cell>
          <cell r="F465" t="str">
            <v>Аптекар (оновл. вид. )</v>
          </cell>
          <cell r="G465">
            <v>2023</v>
          </cell>
          <cell r="H465">
            <v>30</v>
          </cell>
        </row>
        <row r="466">
          <cell r="A466">
            <v>9786175852538</v>
          </cell>
          <cell r="B466" t="str">
            <v>book</v>
          </cell>
          <cell r="C466" t="str">
            <v>Kids Books (3-10 years)</v>
          </cell>
          <cell r="D466" t="str">
            <v>Yes</v>
          </cell>
          <cell r="E466" t="str">
            <v>Мензатюк, Зірка</v>
          </cell>
          <cell r="F466" t="str">
            <v>Відчайдушні вершники</v>
          </cell>
          <cell r="G466">
            <v>2023</v>
          </cell>
          <cell r="H466">
            <v>35</v>
          </cell>
        </row>
        <row r="467">
          <cell r="A467">
            <v>9786176142966</v>
          </cell>
          <cell r="B467" t="str">
            <v>book_ua</v>
          </cell>
          <cell r="C467" t="str">
            <v>Philosophy, Politics, Social Sciences</v>
          </cell>
          <cell r="D467" t="str">
            <v>Yes</v>
          </cell>
          <cell r="E467" t="str">
            <v>Ґживачевський, Томаш</v>
          </cell>
          <cell r="F467" t="str">
            <v>КОРДОНИ МРІЙ Про невизнані республіки</v>
          </cell>
          <cell r="G467">
            <v>2020</v>
          </cell>
          <cell r="H467">
            <v>1</v>
          </cell>
        </row>
        <row r="468">
          <cell r="A468">
            <v>9786176143055</v>
          </cell>
          <cell r="B468" t="str">
            <v>book_ua</v>
          </cell>
          <cell r="C468" t="str">
            <v>Literature, Fiction</v>
          </cell>
          <cell r="D468" t="str">
            <v>Yes</v>
          </cell>
          <cell r="E468" t="str">
            <v>Ґринберґ, Міколай</v>
          </cell>
          <cell r="F468" t="str">
            <v>Я ЗВИНУВАЧУЮ АУШВІЦ. Родинні історії</v>
          </cell>
          <cell r="G468">
            <v>2020</v>
          </cell>
          <cell r="H468">
            <v>2</v>
          </cell>
        </row>
        <row r="469">
          <cell r="A469">
            <v>9786176143079</v>
          </cell>
          <cell r="B469" t="str">
            <v>book_ua</v>
          </cell>
          <cell r="C469" t="str">
            <v>Literature, Fiction</v>
          </cell>
          <cell r="D469" t="str">
            <v>Yes</v>
          </cell>
          <cell r="E469" t="str">
            <v>Уґрешич, Дубравка</v>
          </cell>
          <cell r="F469" t="str">
            <v>МУЗЕЙ БЕЗУМОВНОЇ КАПІТУЛЯЦІЇ</v>
          </cell>
          <cell r="G469">
            <v>2020</v>
          </cell>
          <cell r="H469">
            <v>13</v>
          </cell>
        </row>
        <row r="470">
          <cell r="A470">
            <v>9786176143116</v>
          </cell>
          <cell r="B470" t="str">
            <v>book_ua</v>
          </cell>
          <cell r="C470" t="str">
            <v>Literature, Fiction</v>
          </cell>
          <cell r="D470" t="str">
            <v>Yes</v>
          </cell>
          <cell r="E470" t="str">
            <v>Дупешко, Максим</v>
          </cell>
          <cell r="F470" t="str">
            <v>БІЛЯ КАРЕТИ ПІД МЕРТВИМ ЛИСОМ</v>
          </cell>
          <cell r="G470">
            <v>2021</v>
          </cell>
          <cell r="H470">
            <v>2</v>
          </cell>
        </row>
        <row r="471">
          <cell r="A471">
            <v>9786176143291</v>
          </cell>
          <cell r="B471" t="str">
            <v>book_ua</v>
          </cell>
          <cell r="C471" t="str">
            <v>Literature, Fiction</v>
          </cell>
          <cell r="D471" t="str">
            <v>Yes</v>
          </cell>
          <cell r="E471" t="str">
            <v>Макаренко, Ілля</v>
          </cell>
          <cell r="F471" t="str">
            <v>МАГНУМ</v>
          </cell>
          <cell r="G471">
            <v>2021</v>
          </cell>
          <cell r="H471">
            <v>2</v>
          </cell>
        </row>
        <row r="472">
          <cell r="A472">
            <v>9786176143314</v>
          </cell>
          <cell r="B472" t="str">
            <v>book_ua</v>
          </cell>
          <cell r="C472" t="str">
            <v>Literature, Fiction</v>
          </cell>
          <cell r="D472" t="str">
            <v>Yes</v>
          </cell>
          <cell r="E472" t="str">
            <v>Камінський, Андре</v>
          </cell>
          <cell r="F472" t="str">
            <v>НАСТУПНОГО РОКУ В ЄРУСАЛИМІ</v>
          </cell>
          <cell r="G472">
            <v>2021</v>
          </cell>
          <cell r="H472">
            <v>4</v>
          </cell>
        </row>
        <row r="473">
          <cell r="A473">
            <v>9786176143383</v>
          </cell>
          <cell r="B473" t="str">
            <v>book_ua</v>
          </cell>
          <cell r="C473" t="str">
            <v>Literature, Fiction</v>
          </cell>
          <cell r="D473" t="str">
            <v>Yes</v>
          </cell>
          <cell r="E473" t="str">
            <v>Мілєнко, Єрґович</v>
          </cell>
          <cell r="F473" t="str">
            <v>ВОЛҐА, ВОЛҐА</v>
          </cell>
          <cell r="G473">
            <v>2021</v>
          </cell>
          <cell r="H473">
            <v>4</v>
          </cell>
        </row>
        <row r="474">
          <cell r="A474">
            <v>9786176143543</v>
          </cell>
          <cell r="B474" t="str">
            <v>book_ua</v>
          </cell>
          <cell r="C474" t="str">
            <v>Literature, Fiction</v>
          </cell>
          <cell r="D474" t="str">
            <v>Yes</v>
          </cell>
          <cell r="E474" t="str">
            <v>Карвер, Реймонд</v>
          </cell>
          <cell r="F474" t="str">
            <v>СОБОР</v>
          </cell>
          <cell r="G474">
            <v>2022</v>
          </cell>
          <cell r="H474">
            <v>9</v>
          </cell>
        </row>
        <row r="475">
          <cell r="A475">
            <v>9786176143659</v>
          </cell>
          <cell r="B475" t="str">
            <v>book</v>
          </cell>
          <cell r="C475" t="str">
            <v>Kids Books (3-10 years)</v>
          </cell>
          <cell r="D475" t="str">
            <v>Yes</v>
          </cell>
          <cell r="E475" t="str">
            <v>Мозер, Ервін</v>
          </cell>
          <cell r="F475" t="str">
            <v>Моя хатка на дереві. Історії з-над і з-під землі</v>
          </cell>
          <cell r="G475">
            <v>2022</v>
          </cell>
          <cell r="H475">
            <v>10</v>
          </cell>
        </row>
        <row r="476">
          <cell r="A476">
            <v>9786176143826</v>
          </cell>
          <cell r="B476" t="str">
            <v>book</v>
          </cell>
          <cell r="C476" t="str">
            <v>Literature, Fiction</v>
          </cell>
          <cell r="D476" t="str">
            <v>Yes</v>
          </cell>
          <cell r="E476" t="str">
            <v>Золотковська, Таіс</v>
          </cell>
          <cell r="F476" t="str">
            <v>Босоніж на оливі</v>
          </cell>
          <cell r="G476">
            <v>2023</v>
          </cell>
          <cell r="H476">
            <v>10</v>
          </cell>
        </row>
        <row r="477">
          <cell r="A477">
            <v>9786176143932</v>
          </cell>
          <cell r="B477" t="str">
            <v>book</v>
          </cell>
          <cell r="C477" t="str">
            <v>Kids Books (3-10 years)</v>
          </cell>
          <cell r="D477" t="str">
            <v>Yes</v>
          </cell>
          <cell r="E477" t="str">
            <v>Зарамбайте, Іґне</v>
          </cell>
          <cell r="F477" t="str">
            <v>Секретна агенція написання листів</v>
          </cell>
          <cell r="G477">
            <v>2022</v>
          </cell>
          <cell r="H477">
            <v>10</v>
          </cell>
        </row>
        <row r="478">
          <cell r="A478">
            <v>9786176143970</v>
          </cell>
          <cell r="B478" t="str">
            <v>book</v>
          </cell>
          <cell r="C478" t="str">
            <v>Literature, Fiction</v>
          </cell>
          <cell r="D478" t="str">
            <v>Yes</v>
          </cell>
          <cell r="E478" t="str">
            <v>Штікс, Ігор</v>
          </cell>
          <cell r="F478" t="str">
            <v>W</v>
          </cell>
          <cell r="G478">
            <v>2023</v>
          </cell>
          <cell r="H478">
            <v>10</v>
          </cell>
        </row>
        <row r="479">
          <cell r="A479">
            <v>9786176144113</v>
          </cell>
          <cell r="B479" t="str">
            <v>book</v>
          </cell>
          <cell r="C479" t="str">
            <v>Kids Books (3-10 years)</v>
          </cell>
          <cell r="D479" t="str">
            <v>Yes</v>
          </cell>
          <cell r="E479" t="str">
            <v>Письменна, Уляна</v>
          </cell>
          <cell r="F479" t="str">
            <v>Бюро винаходів Цукінька</v>
          </cell>
          <cell r="G479">
            <v>2023</v>
          </cell>
          <cell r="H479">
            <v>10</v>
          </cell>
        </row>
        <row r="480">
          <cell r="A480">
            <v>9786176298069</v>
          </cell>
          <cell r="B480" t="str">
            <v>book</v>
          </cell>
          <cell r="C480" t="str">
            <v>Literature, Fiction</v>
          </cell>
          <cell r="D480" t="str">
            <v>Yes</v>
          </cell>
          <cell r="E480" t="str">
            <v>Багряний, Іван</v>
          </cell>
          <cell r="F480" t="str">
            <v>Маруся Богуславка. Огненне коло</v>
          </cell>
          <cell r="G480">
            <v>2023</v>
          </cell>
          <cell r="H480">
            <v>10</v>
          </cell>
        </row>
        <row r="481">
          <cell r="A481">
            <v>9786176641896</v>
          </cell>
          <cell r="B481" t="str">
            <v>book_ua</v>
          </cell>
          <cell r="C481" t="str">
            <v>Science Fiction, Fantasy</v>
          </cell>
          <cell r="D481" t="str">
            <v>Yes</v>
          </cell>
          <cell r="E481" t="str">
            <v>Толкін, Джон</v>
          </cell>
          <cell r="F481" t="str">
            <v>Гобіт, або Туди і звідти. Ілюстроване видання</v>
          </cell>
          <cell r="G481">
            <v>2021</v>
          </cell>
          <cell r="H481">
            <v>15</v>
          </cell>
        </row>
        <row r="482">
          <cell r="A482">
            <v>9786176641971</v>
          </cell>
          <cell r="B482" t="str">
            <v>book_ua</v>
          </cell>
          <cell r="C482" t="str">
            <v>Reference, Scientific</v>
          </cell>
          <cell r="D482" t="str">
            <v>Yes</v>
          </cell>
          <cell r="E482" t="str">
            <v>фон Дах, Ганс</v>
          </cell>
          <cell r="F482" t="str">
            <v>Техніка бою. Том 2, частина 1. Бій у населеному пункті та лісі.</v>
          </cell>
          <cell r="G482">
            <v>2015</v>
          </cell>
          <cell r="H482">
            <v>8</v>
          </cell>
        </row>
        <row r="483">
          <cell r="A483">
            <v>9786176642077</v>
          </cell>
          <cell r="B483" t="str">
            <v>book_ua</v>
          </cell>
          <cell r="C483" t="str">
            <v>Science Fiction, Fantasy</v>
          </cell>
          <cell r="D483" t="str">
            <v>Yes</v>
          </cell>
          <cell r="E483" t="str">
            <v>Толкін, Джон</v>
          </cell>
          <cell r="F483" t="str">
            <v>Володар перснів. Братство персня</v>
          </cell>
          <cell r="G483">
            <v>2016</v>
          </cell>
          <cell r="H483">
            <v>13</v>
          </cell>
        </row>
        <row r="484">
          <cell r="A484">
            <v>9786176642084</v>
          </cell>
          <cell r="B484" t="str">
            <v>book_ua</v>
          </cell>
          <cell r="C484" t="str">
            <v>Science Fiction, Fantasy</v>
          </cell>
          <cell r="D484" t="str">
            <v>Yes</v>
          </cell>
          <cell r="E484" t="str">
            <v>Толкін, Джон</v>
          </cell>
          <cell r="F484" t="str">
            <v>Володар Перснів. Дві вежі</v>
          </cell>
          <cell r="G484">
            <v>2016</v>
          </cell>
          <cell r="H484">
            <v>14</v>
          </cell>
        </row>
        <row r="485">
          <cell r="A485">
            <v>9786176642091</v>
          </cell>
          <cell r="B485" t="str">
            <v>book_ua</v>
          </cell>
          <cell r="C485" t="str">
            <v>Science Fiction, Fantasy</v>
          </cell>
          <cell r="D485" t="str">
            <v>Yes</v>
          </cell>
          <cell r="E485" t="str">
            <v>Толкін, Джон</v>
          </cell>
          <cell r="F485" t="str">
            <v>Володар перснів. Повернення короля. Частина третя</v>
          </cell>
          <cell r="G485">
            <v>2016</v>
          </cell>
          <cell r="H485">
            <v>14</v>
          </cell>
        </row>
        <row r="486">
          <cell r="A486">
            <v>9786176642299</v>
          </cell>
          <cell r="B486" t="str">
            <v>book_ua</v>
          </cell>
          <cell r="C486" t="str">
            <v>Literature, Fiction</v>
          </cell>
          <cell r="D486" t="str">
            <v>Yes</v>
          </cell>
          <cell r="E486" t="str">
            <v>Унамуно, Міґель</v>
          </cell>
          <cell r="F486" t="str">
            <v>Дзеркало смерті. Оповідання</v>
          </cell>
          <cell r="G486">
            <v>2021</v>
          </cell>
          <cell r="H486">
            <v>3</v>
          </cell>
        </row>
        <row r="487">
          <cell r="A487">
            <v>9786176642329</v>
          </cell>
          <cell r="B487" t="str">
            <v>book_ua</v>
          </cell>
          <cell r="C487" t="str">
            <v>Science Fiction, Fantasy</v>
          </cell>
          <cell r="D487" t="str">
            <v>Yes</v>
          </cell>
          <cell r="E487" t="str">
            <v>Лейно, Пія</v>
          </cell>
          <cell r="F487" t="str">
            <v>Небеса</v>
          </cell>
          <cell r="G487">
            <v>2021</v>
          </cell>
          <cell r="H487">
            <v>1</v>
          </cell>
        </row>
        <row r="488">
          <cell r="A488">
            <v>9786176642381</v>
          </cell>
          <cell r="B488" t="str">
            <v>book_ua</v>
          </cell>
          <cell r="C488" t="str">
            <v>Literature, Fiction</v>
          </cell>
          <cell r="D488" t="str">
            <v>Yes</v>
          </cell>
          <cell r="E488" t="str">
            <v>Толкін, Джон</v>
          </cell>
          <cell r="F488" t="str">
            <v>Сер Ґавейн і Зелений Лицар, а також Перлина і Сер Орфео</v>
          </cell>
          <cell r="G488">
            <v>2021</v>
          </cell>
          <cell r="H488">
            <v>13</v>
          </cell>
        </row>
        <row r="489">
          <cell r="A489">
            <v>9786176642480</v>
          </cell>
          <cell r="B489" t="str">
            <v>book_ua</v>
          </cell>
          <cell r="C489" t="str">
            <v>Reference, Scientific</v>
          </cell>
          <cell r="D489" t="str">
            <v>Yes</v>
          </cell>
          <cell r="E489" t="str">
            <v>фон Дах, Ганс</v>
          </cell>
          <cell r="F489" t="str">
            <v>Техніка бою. Том 2, частина 2. Боротьба у горах.</v>
          </cell>
          <cell r="G489">
            <v>2015</v>
          </cell>
          <cell r="H489">
            <v>8</v>
          </cell>
        </row>
        <row r="490">
          <cell r="A490">
            <v>9786176642497</v>
          </cell>
          <cell r="B490" t="str">
            <v>book_ua</v>
          </cell>
          <cell r="C490" t="str">
            <v>Reference, Scientific</v>
          </cell>
          <cell r="D490" t="str">
            <v>Yes</v>
          </cell>
          <cell r="E490" t="str">
            <v>фон Дах, Ганс</v>
          </cell>
          <cell r="F490" t="str">
            <v>Тотальний опір. Інструкція з ведення малої війни для кожного. Частина 2</v>
          </cell>
          <cell r="G490">
            <v>2014</v>
          </cell>
          <cell r="H490">
            <v>7</v>
          </cell>
        </row>
        <row r="491">
          <cell r="A491">
            <v>9786176642541</v>
          </cell>
          <cell r="B491" t="str">
            <v>book_ua</v>
          </cell>
          <cell r="C491" t="str">
            <v>Reference, Scientific</v>
          </cell>
          <cell r="D491" t="str">
            <v>Yes</v>
          </cell>
          <cell r="E491" t="str">
            <v>фон Дах, Ганс</v>
          </cell>
          <cell r="F491" t="str">
            <v>Техніка бою. Том 1. Частина 2</v>
          </cell>
          <cell r="G491">
            <v>2015</v>
          </cell>
          <cell r="H491">
            <v>8</v>
          </cell>
        </row>
        <row r="492">
          <cell r="A492">
            <v>9786176642626</v>
          </cell>
          <cell r="B492" t="str">
            <v>book</v>
          </cell>
          <cell r="C492" t="str">
            <v>Literature, Fiction</v>
          </cell>
          <cell r="D492" t="str">
            <v>Yes</v>
          </cell>
          <cell r="E492" t="str">
            <v>Геєр, Джорджет</v>
          </cell>
          <cell r="F492" t="str">
            <v>Тіні минулого</v>
          </cell>
          <cell r="G492">
            <v>2023</v>
          </cell>
          <cell r="H492">
            <v>10</v>
          </cell>
        </row>
        <row r="493">
          <cell r="A493">
            <v>9786176790556</v>
          </cell>
          <cell r="B493" t="str">
            <v>book</v>
          </cell>
          <cell r="C493" t="str">
            <v>Baby Books (0-3 years)</v>
          </cell>
          <cell r="D493" t="str">
            <v>Yes</v>
          </cell>
          <cell r="E493" t="str">
            <v>Вакуленко-К., Володимир</v>
          </cell>
          <cell r="F493" t="str">
            <v>Татусева книга</v>
          </cell>
          <cell r="G493">
            <v>2014</v>
          </cell>
          <cell r="H493">
            <v>35</v>
          </cell>
        </row>
        <row r="494">
          <cell r="A494">
            <v>9786176791096</v>
          </cell>
          <cell r="B494" t="str">
            <v>book_ua</v>
          </cell>
          <cell r="C494" t="str">
            <v>Literature, Fiction</v>
          </cell>
          <cell r="D494" t="str">
            <v>Yes</v>
          </cell>
          <cell r="E494" t="str">
            <v>МакДоналд Меґан</v>
          </cell>
          <cell r="F494" t="str">
            <v>Джуді Муді</v>
          </cell>
          <cell r="G494">
            <v>2015</v>
          </cell>
          <cell r="H494">
            <v>30</v>
          </cell>
        </row>
        <row r="495">
          <cell r="A495">
            <v>9786176791454</v>
          </cell>
          <cell r="B495" t="str">
            <v>book_ua</v>
          </cell>
          <cell r="C495" t="str">
            <v>Philosophy, Politics, Social Sciences</v>
          </cell>
          <cell r="D495" t="str">
            <v>Yes</v>
          </cell>
          <cell r="E495" t="str">
            <v>Цзи, Сунь</v>
          </cell>
          <cell r="F495" t="str">
            <v>Мистецтво війни</v>
          </cell>
          <cell r="G495">
            <v>2015</v>
          </cell>
          <cell r="H495">
            <v>5</v>
          </cell>
        </row>
        <row r="496">
          <cell r="A496">
            <v>9786176792000</v>
          </cell>
          <cell r="B496" t="str">
            <v>book_ua</v>
          </cell>
          <cell r="C496" t="str">
            <v>Kids Books (3-10 years)</v>
          </cell>
          <cell r="D496" t="str">
            <v>Yes</v>
          </cell>
          <cell r="E496" t="str">
            <v>МакДоналд, Меґан</v>
          </cell>
          <cell r="F496" t="str">
            <v>Джуді Муді стає знаменитою. Частина 2</v>
          </cell>
          <cell r="G496">
            <v>2015</v>
          </cell>
          <cell r="H496">
            <v>3</v>
          </cell>
        </row>
        <row r="497">
          <cell r="A497">
            <v>9786176792468</v>
          </cell>
          <cell r="B497" t="str">
            <v>book_ua</v>
          </cell>
          <cell r="C497" t="str">
            <v>Kids Books (3-10 years)</v>
          </cell>
          <cell r="D497" t="str">
            <v>Yes</v>
          </cell>
          <cell r="E497" t="str">
            <v>МакДоналд, Меґан</v>
          </cell>
          <cell r="F497" t="str">
            <v>Джуді Муді рятує світ. Частина 3</v>
          </cell>
          <cell r="G497">
            <v>2016</v>
          </cell>
          <cell r="H497">
            <v>20</v>
          </cell>
        </row>
        <row r="498">
          <cell r="A498">
            <v>9786176793397</v>
          </cell>
          <cell r="B498" t="str">
            <v>book</v>
          </cell>
          <cell r="C498" t="str">
            <v>Teens Books (10-16 years)</v>
          </cell>
          <cell r="D498" t="str">
            <v>Yes</v>
          </cell>
          <cell r="E498" t="str">
            <v>МакДоналд, Меґан</v>
          </cell>
          <cell r="F498" t="str">
            <v>Джуді Муді віщує майбутнє</v>
          </cell>
          <cell r="G498">
            <v>2016</v>
          </cell>
          <cell r="H498">
            <v>20</v>
          </cell>
        </row>
        <row r="499">
          <cell r="A499">
            <v>9786176794202</v>
          </cell>
          <cell r="B499" t="str">
            <v>book_ua</v>
          </cell>
          <cell r="C499" t="str">
            <v>Kids Books (3-10 years)</v>
          </cell>
          <cell r="D499" t="str">
            <v>Yes</v>
          </cell>
          <cell r="E499" t="str">
            <v>МакДоналд, Меґан</v>
          </cell>
          <cell r="F499" t="str">
            <v>Джуді Муді – лікарка. Частина 5</v>
          </cell>
          <cell r="G499">
            <v>2017</v>
          </cell>
          <cell r="H499">
            <v>20</v>
          </cell>
        </row>
        <row r="500">
          <cell r="A500">
            <v>9786176794769</v>
          </cell>
          <cell r="B500" t="str">
            <v>book</v>
          </cell>
          <cell r="C500" t="str">
            <v>Teens Books (10-16 years)</v>
          </cell>
          <cell r="D500" t="str">
            <v>Yes</v>
          </cell>
          <cell r="E500" t="str">
            <v>МакДоналд, Меґан</v>
          </cell>
          <cell r="F500" t="str">
            <v>Джуді Муді проголошує незалежність</v>
          </cell>
          <cell r="G500">
            <v>2017</v>
          </cell>
          <cell r="H500">
            <v>1</v>
          </cell>
        </row>
        <row r="501">
          <cell r="A501">
            <v>9786176795506</v>
          </cell>
          <cell r="B501" t="str">
            <v>book</v>
          </cell>
          <cell r="C501" t="str">
            <v>Teens Books (10-16 years)</v>
          </cell>
          <cell r="D501" t="str">
            <v>Yes</v>
          </cell>
          <cell r="E501" t="str">
            <v>МакДоналд, Меґан</v>
          </cell>
          <cell r="F501" t="str">
            <v>Джуді Муді навколо світу за 8 1/2 днів</v>
          </cell>
          <cell r="H501">
            <v>20</v>
          </cell>
        </row>
        <row r="502">
          <cell r="A502">
            <v>9786176796008</v>
          </cell>
          <cell r="B502" t="str">
            <v>book_ua</v>
          </cell>
          <cell r="C502" t="str">
            <v>Kids Books (3-10 years)</v>
          </cell>
          <cell r="D502" t="str">
            <v>Yes</v>
          </cell>
          <cell r="E502" t="str">
            <v>МакДоналд, Меґан</v>
          </cell>
          <cell r="F502" t="str">
            <v>Джуді Муді - детектив</v>
          </cell>
          <cell r="G502">
            <v>2020</v>
          </cell>
          <cell r="H502">
            <v>20</v>
          </cell>
        </row>
        <row r="503">
          <cell r="A503">
            <v>9786176796046</v>
          </cell>
          <cell r="B503" t="str">
            <v>book_ua</v>
          </cell>
          <cell r="C503" t="str">
            <v>Teens Books (10-16 years)</v>
          </cell>
          <cell r="D503" t="str">
            <v>Yes</v>
          </cell>
          <cell r="E503" t="str">
            <v>МакДоналд, Меґан</v>
          </cell>
          <cell r="F503" t="str">
            <v>Джуді Муді й НЕнудне літо</v>
          </cell>
          <cell r="G503">
            <v>2020</v>
          </cell>
          <cell r="H503">
            <v>20</v>
          </cell>
        </row>
        <row r="504">
          <cell r="A504">
            <v>9786176796053</v>
          </cell>
          <cell r="B504" t="str">
            <v>book_ua</v>
          </cell>
          <cell r="C504" t="str">
            <v>Teens Books (10-16 years)</v>
          </cell>
          <cell r="D504" t="str">
            <v>Yes</v>
          </cell>
          <cell r="E504" t="str">
            <v>МакДоналд, Меґан</v>
          </cell>
          <cell r="F504" t="str">
            <v>Джуді Муді й талісман невдачі</v>
          </cell>
          <cell r="G504">
            <v>2021</v>
          </cell>
          <cell r="H504">
            <v>10</v>
          </cell>
        </row>
        <row r="505">
          <cell r="A505">
            <v>9786176796138</v>
          </cell>
          <cell r="B505" t="str">
            <v>book_ua</v>
          </cell>
          <cell r="C505" t="str">
            <v>Biographies, Memoirs</v>
          </cell>
          <cell r="D505" t="str">
            <v>Yes</v>
          </cell>
          <cell r="E505" t="str">
            <v>Маринович М.</v>
          </cell>
          <cell r="F505" t="str">
            <v>Митрополит Андрей Шептицький</v>
          </cell>
          <cell r="G505">
            <v>2019</v>
          </cell>
          <cell r="H505">
            <v>3</v>
          </cell>
        </row>
        <row r="506">
          <cell r="A506">
            <v>9786176796169</v>
          </cell>
          <cell r="B506" t="str">
            <v>book_ua</v>
          </cell>
          <cell r="C506" t="str">
            <v>Kids Books (3-10 years)</v>
          </cell>
          <cell r="D506" t="str">
            <v>Yes</v>
          </cell>
          <cell r="E506" t="str">
            <v>МакДоналд, Меґан</v>
          </cell>
          <cell r="F506" t="str">
            <v>Джуді Муді — марсіянка</v>
          </cell>
          <cell r="G506">
            <v>2021</v>
          </cell>
          <cell r="H506">
            <v>20</v>
          </cell>
        </row>
        <row r="507">
          <cell r="A507">
            <v>9786176796268</v>
          </cell>
          <cell r="B507" t="str">
            <v>book</v>
          </cell>
          <cell r="C507" t="str">
            <v>Teens Books (10-16 years)</v>
          </cell>
          <cell r="D507" t="str">
            <v>Yes</v>
          </cell>
          <cell r="E507" t="str">
            <v>МакДоналд, Меґан</v>
          </cell>
          <cell r="F507" t="str">
            <v>Джуді Муді йде до коледжу</v>
          </cell>
          <cell r="H507">
            <v>20</v>
          </cell>
        </row>
        <row r="508">
          <cell r="A508">
            <v>9786176796671</v>
          </cell>
          <cell r="B508" t="str">
            <v>book</v>
          </cell>
          <cell r="C508" t="str">
            <v>Teens Books (10-16 years)</v>
          </cell>
          <cell r="D508" t="str">
            <v>Yes</v>
          </cell>
          <cell r="E508" t="str">
            <v>МакДоналд, Меґан</v>
          </cell>
          <cell r="F508" t="str">
            <v>Супермегакласна книжка цікавезних завдань від Джуді Муді</v>
          </cell>
          <cell r="G508">
            <v>2020</v>
          </cell>
          <cell r="H508">
            <v>20</v>
          </cell>
        </row>
        <row r="509">
          <cell r="A509">
            <v>9786176798033</v>
          </cell>
          <cell r="B509" t="str">
            <v>book_ua</v>
          </cell>
          <cell r="C509" t="str">
            <v>Teens Books (10-16 years)</v>
          </cell>
          <cell r="D509" t="str">
            <v>Yes</v>
          </cell>
          <cell r="E509" t="str">
            <v>Тейлор, Томас</v>
          </cell>
          <cell r="F509" t="str">
            <v>Маламандер</v>
          </cell>
          <cell r="G509">
            <v>2020</v>
          </cell>
          <cell r="H509">
            <v>4</v>
          </cell>
        </row>
        <row r="510">
          <cell r="A510">
            <v>9786176798231</v>
          </cell>
          <cell r="B510" t="str">
            <v>book_ua</v>
          </cell>
          <cell r="C510" t="str">
            <v>Literature, Fiction</v>
          </cell>
          <cell r="D510" t="str">
            <v>Yes</v>
          </cell>
          <cell r="E510" t="str">
            <v>Гейвуд, Сара</v>
          </cell>
          <cell r="F510" t="str">
            <v>Книга Кактус</v>
          </cell>
          <cell r="G510">
            <v>2021</v>
          </cell>
          <cell r="H510">
            <v>6</v>
          </cell>
        </row>
        <row r="511">
          <cell r="A511">
            <v>9786176798989</v>
          </cell>
          <cell r="B511" t="str">
            <v>book_ua</v>
          </cell>
          <cell r="C511" t="str">
            <v>Kids Books (3-10 years)</v>
          </cell>
          <cell r="D511" t="str">
            <v>Yes</v>
          </cell>
          <cell r="E511" t="str">
            <v>Гальйо, Ана</v>
          </cell>
          <cell r="F511" t="str">
            <v>Хвостаті друзі</v>
          </cell>
          <cell r="G511">
            <v>2021</v>
          </cell>
          <cell r="H511">
            <v>5</v>
          </cell>
        </row>
        <row r="512">
          <cell r="A512">
            <v>9786176799245</v>
          </cell>
          <cell r="B512" t="str">
            <v>book</v>
          </cell>
          <cell r="C512" t="str">
            <v>Kids Books (3-10 years)</v>
          </cell>
          <cell r="D512" t="str">
            <v>Yes</v>
          </cell>
          <cell r="E512" t="str">
            <v>Амеліна, Вікторія</v>
          </cell>
          <cell r="F512" t="str">
            <v>Е-е-есторії екскаватора Еки (тверда обкл. )</v>
          </cell>
          <cell r="G512">
            <v>2021</v>
          </cell>
          <cell r="H512">
            <v>35</v>
          </cell>
        </row>
        <row r="513">
          <cell r="A513">
            <v>9786176799351</v>
          </cell>
          <cell r="B513" t="str">
            <v>book_ua</v>
          </cell>
          <cell r="C513" t="str">
            <v>Teens Books (10-16 years)</v>
          </cell>
          <cell r="D513" t="str">
            <v>Yes</v>
          </cell>
          <cell r="E513" t="str">
            <v>Тейлор, Томас</v>
          </cell>
          <cell r="F513" t="str">
            <v>Ґарґантіс</v>
          </cell>
          <cell r="G513">
            <v>2021</v>
          </cell>
          <cell r="H513">
            <v>5</v>
          </cell>
        </row>
        <row r="514">
          <cell r="A514">
            <v>9786176799382</v>
          </cell>
          <cell r="B514" t="str">
            <v>book_ua</v>
          </cell>
          <cell r="C514" t="str">
            <v>Kids Books (3-10 years)</v>
          </cell>
          <cell r="D514" t="str">
            <v>Yes</v>
          </cell>
          <cell r="E514" t="str">
            <v>МакДоналд, Меґан</v>
          </cell>
          <cell r="F514" t="str">
            <v>Джуді Муді та список бажань. Книга 13</v>
          </cell>
          <cell r="G514">
            <v>2021</v>
          </cell>
          <cell r="H514">
            <v>20</v>
          </cell>
        </row>
        <row r="515">
          <cell r="A515">
            <v>9786176799443</v>
          </cell>
          <cell r="B515" t="str">
            <v>book_ua</v>
          </cell>
          <cell r="C515" t="str">
            <v>Kids Books (3-10 years)</v>
          </cell>
          <cell r="D515" t="str">
            <v>Yes</v>
          </cell>
          <cell r="E515" t="str">
            <v>Міхаліцина, Катерина</v>
          </cell>
          <cell r="F515" t="str">
            <v>Яків і мокрий вечір</v>
          </cell>
          <cell r="G515">
            <v>2021</v>
          </cell>
          <cell r="H515">
            <v>10</v>
          </cell>
        </row>
        <row r="516">
          <cell r="A516">
            <v>9786176907992</v>
          </cell>
          <cell r="B516" t="str">
            <v>book_ua</v>
          </cell>
          <cell r="C516" t="str">
            <v>Kids Books (3-10 years)</v>
          </cell>
          <cell r="D516" t="str">
            <v>Yes</v>
          </cell>
          <cell r="E516" t="str">
            <v>Нікітінський Ю.</v>
          </cell>
          <cell r="F516" t="str">
            <v>І прийшли пінгвіни</v>
          </cell>
          <cell r="G516">
            <v>2018</v>
          </cell>
          <cell r="H516">
            <v>5</v>
          </cell>
        </row>
        <row r="517">
          <cell r="A517">
            <v>9786177279302</v>
          </cell>
          <cell r="B517" t="str">
            <v>book_ua</v>
          </cell>
          <cell r="C517" t="str">
            <v>Philosophy, Politics, Social Sciences</v>
          </cell>
          <cell r="D517" t="str">
            <v>Yes</v>
          </cell>
          <cell r="E517" t="str">
            <v>Кляйн, Наомі</v>
          </cell>
          <cell r="F517" t="str">
            <v>Змінюється все. Капіталізм проти клімату</v>
          </cell>
          <cell r="G517">
            <v>2016</v>
          </cell>
          <cell r="H517">
            <v>7</v>
          </cell>
        </row>
        <row r="518">
          <cell r="A518">
            <v>9786177286287</v>
          </cell>
          <cell r="B518" t="str">
            <v>book</v>
          </cell>
          <cell r="C518" t="str">
            <v>Literature, Fiction</v>
          </cell>
          <cell r="D518" t="str">
            <v>Yes</v>
          </cell>
          <cell r="E518" t="str">
            <v>Забужко, Оксана</v>
          </cell>
          <cell r="F518" t="str">
            <v>Notre Dame D’Ukraine: Українка в конфлікті міфологій</v>
          </cell>
          <cell r="G518">
            <v>2018</v>
          </cell>
          <cell r="H518">
            <v>10</v>
          </cell>
        </row>
        <row r="519">
          <cell r="A519">
            <v>9786177286737</v>
          </cell>
          <cell r="B519" t="str">
            <v>book</v>
          </cell>
          <cell r="C519" t="str">
            <v>Philosophy, Politics, Social Sciences</v>
          </cell>
          <cell r="D519" t="str">
            <v>Yes</v>
          </cell>
          <cell r="E519" t="str">
            <v>Забужко, Оксана; Хруслінська, Іза</v>
          </cell>
          <cell r="F519" t="str">
            <v>Український палімпсест. Оновлене видання</v>
          </cell>
          <cell r="G519">
            <v>2023</v>
          </cell>
          <cell r="H519">
            <v>10</v>
          </cell>
        </row>
        <row r="520">
          <cell r="A520">
            <v>9786177286782</v>
          </cell>
          <cell r="B520" t="str">
            <v>book_ua</v>
          </cell>
          <cell r="C520" t="str">
            <v>Literature, Fiction</v>
          </cell>
          <cell r="D520" t="str">
            <v>Yes</v>
          </cell>
          <cell r="E520" t="str">
            <v>Павловська, Галина</v>
          </cell>
          <cell r="F520" t="str">
            <v>Дякую за кожний новий ранок</v>
          </cell>
          <cell r="G520">
            <v>2021</v>
          </cell>
          <cell r="H520">
            <v>1</v>
          </cell>
        </row>
        <row r="521">
          <cell r="A521">
            <v>9786177286881</v>
          </cell>
          <cell r="B521" t="str">
            <v>book</v>
          </cell>
          <cell r="C521" t="str">
            <v>Philosophy, Politics, Social Sciences</v>
          </cell>
          <cell r="D521" t="str">
            <v>Yes</v>
          </cell>
          <cell r="E521" t="str">
            <v>Забужко, Оксана</v>
          </cell>
          <cell r="F521" t="str">
            <v>Найдовша подорож</v>
          </cell>
          <cell r="G521">
            <v>2022</v>
          </cell>
          <cell r="H521">
            <v>30</v>
          </cell>
        </row>
        <row r="522">
          <cell r="A522">
            <v>9786177286898</v>
          </cell>
          <cell r="B522" t="str">
            <v>book</v>
          </cell>
          <cell r="C522" t="str">
            <v>Literature, Fiction</v>
          </cell>
          <cell r="D522" t="str">
            <v>Yes</v>
          </cell>
          <cell r="E522" t="str">
            <v>Баткіліна, Юлія</v>
          </cell>
          <cell r="F522" t="str">
            <v>Перехід</v>
          </cell>
          <cell r="G522">
            <v>2023</v>
          </cell>
          <cell r="H522">
            <v>30</v>
          </cell>
        </row>
        <row r="523">
          <cell r="A523">
            <v>9786177329892</v>
          </cell>
          <cell r="B523" t="str">
            <v>book</v>
          </cell>
          <cell r="C523" t="str">
            <v>Kids Books (3-10 years)</v>
          </cell>
          <cell r="D523" t="str">
            <v>Yes</v>
          </cell>
          <cell r="E523" t="str">
            <v>Ткачук, Галина</v>
          </cell>
          <cell r="F523" t="str">
            <v>Дуб Трьох Лісовиків</v>
          </cell>
          <cell r="G523">
            <v>2022</v>
          </cell>
          <cell r="H523">
            <v>10</v>
          </cell>
        </row>
        <row r="524">
          <cell r="A524">
            <v>9786177388653</v>
          </cell>
          <cell r="B524" t="str">
            <v>book_ua</v>
          </cell>
          <cell r="C524" t="str">
            <v>Philosophy, Politics, Social Sciences</v>
          </cell>
          <cell r="D524" t="str">
            <v>Yes</v>
          </cell>
          <cell r="E524" t="str">
            <v>Талер, Річард; Санстейн, Кас</v>
          </cell>
          <cell r="F524" t="str">
            <v>Поштовх. Як допомогти людям зробити правильний вибір</v>
          </cell>
          <cell r="G524">
            <v>2017</v>
          </cell>
          <cell r="H524">
            <v>7</v>
          </cell>
        </row>
        <row r="525">
          <cell r="A525">
            <v>9786177388820</v>
          </cell>
          <cell r="B525" t="str">
            <v>book_ua</v>
          </cell>
          <cell r="C525" t="str">
            <v>Philosophy, Politics, Social Sciences</v>
          </cell>
          <cell r="D525" t="str">
            <v>Yes</v>
          </cell>
          <cell r="E525" t="str">
            <v>Філіп Тетлок, Ден Гарднер</v>
          </cell>
          <cell r="F525" t="str">
            <v>Суперпрогнозування. Мистецтво та наука передбачення</v>
          </cell>
          <cell r="G525">
            <v>2018</v>
          </cell>
          <cell r="H525">
            <v>6</v>
          </cell>
        </row>
        <row r="526">
          <cell r="A526">
            <v>9786177388837</v>
          </cell>
          <cell r="B526" t="str">
            <v>book_ua</v>
          </cell>
          <cell r="C526" t="str">
            <v>Philosophy, Politics, Social Sciences</v>
          </cell>
          <cell r="D526" t="str">
            <v>Yes</v>
          </cell>
          <cell r="E526" t="str">
            <v>Норт, Дуґлас</v>
          </cell>
          <cell r="F526" t="str">
            <v>Насильство та суспільні порядки. Основні чинники, які вплинули на хід історії</v>
          </cell>
          <cell r="G526">
            <v>2017</v>
          </cell>
          <cell r="H526">
            <v>6</v>
          </cell>
        </row>
        <row r="527">
          <cell r="A527">
            <v>9786177498611</v>
          </cell>
          <cell r="B527" t="str">
            <v>book</v>
          </cell>
          <cell r="C527" t="str">
            <v>Kids Books (3-10 years)</v>
          </cell>
          <cell r="D527" t="str">
            <v>Yes</v>
          </cell>
          <cell r="E527" t="str">
            <v>Кінні, Джеф</v>
          </cell>
          <cell r="F527" t="str">
            <v>Щоденник слабака. Бридка правда. Книга 5</v>
          </cell>
          <cell r="G527">
            <v>2022</v>
          </cell>
          <cell r="H527">
            <v>20</v>
          </cell>
        </row>
        <row r="528">
          <cell r="A528">
            <v>9786177513932</v>
          </cell>
          <cell r="B528" t="str">
            <v>book_ua</v>
          </cell>
          <cell r="C528" t="str">
            <v>Philosophy, Politics, Social Sciences</v>
          </cell>
          <cell r="D528" t="str">
            <v>Yes</v>
          </cell>
          <cell r="E528" t="str">
            <v>Анна-Марі Слотер</v>
          </cell>
          <cell r="F528" t="str">
            <v>Між двох вогнів. Чому ми досі обираємо між роботою та сім?єю</v>
          </cell>
          <cell r="G528">
            <v>2018</v>
          </cell>
          <cell r="H528">
            <v>5</v>
          </cell>
        </row>
        <row r="529">
          <cell r="A529">
            <v>9786177513956</v>
          </cell>
          <cell r="B529" t="str">
            <v>book_ua</v>
          </cell>
          <cell r="C529" t="str">
            <v>Teens Books (10-16 years)</v>
          </cell>
          <cell r="D529" t="str">
            <v>Yes</v>
          </cell>
          <cell r="E529" t="str">
            <v>Авеярд, Вікторія</v>
          </cell>
          <cell r="F529" t="str">
            <v>Скляний меч</v>
          </cell>
          <cell r="G529" t="str">
            <v>2017-2022</v>
          </cell>
          <cell r="H529">
            <v>20</v>
          </cell>
        </row>
        <row r="530">
          <cell r="A530">
            <v>9786177535620</v>
          </cell>
          <cell r="B530" t="str">
            <v>book_ua</v>
          </cell>
          <cell r="C530" t="str">
            <v>Teens Books (10-16 years)</v>
          </cell>
          <cell r="D530" t="str">
            <v>Yes</v>
          </cell>
          <cell r="E530" t="str">
            <v>Кінні Джеф</v>
          </cell>
          <cell r="F530" t="str">
            <v>Щоденник слабака. Книга 6. Стінна лихоманка</v>
          </cell>
          <cell r="G530">
            <v>2018</v>
          </cell>
          <cell r="H530">
            <v>20</v>
          </cell>
        </row>
        <row r="531">
          <cell r="A531">
            <v>9786177535736</v>
          </cell>
          <cell r="B531" t="str">
            <v>book_ua</v>
          </cell>
          <cell r="C531" t="str">
            <v>Teens Books (10-16 years)</v>
          </cell>
          <cell r="D531" t="str">
            <v>Yes</v>
          </cell>
          <cell r="E531" t="str">
            <v>Кінні Джеф</v>
          </cell>
          <cell r="F531" t="str">
            <v>Щоденник слабака. Книга 7. Третій зайвий</v>
          </cell>
          <cell r="G531">
            <v>2018</v>
          </cell>
          <cell r="H531">
            <v>20</v>
          </cell>
        </row>
        <row r="532">
          <cell r="A532">
            <v>9786177537907</v>
          </cell>
          <cell r="B532" t="str">
            <v>book</v>
          </cell>
          <cell r="C532" t="str">
            <v>Kids Books (3-10 years)</v>
          </cell>
          <cell r="D532" t="str">
            <v>Yes</v>
          </cell>
          <cell r="E532" t="str">
            <v>Пулман, Філіп</v>
          </cell>
          <cell r="F532" t="str">
            <v>Тигр у криниці. Чорно-біле видання</v>
          </cell>
          <cell r="G532">
            <v>2020</v>
          </cell>
          <cell r="H532">
            <v>10</v>
          </cell>
        </row>
        <row r="533">
          <cell r="A533">
            <v>9786177544851</v>
          </cell>
          <cell r="B533" t="str">
            <v>book</v>
          </cell>
          <cell r="C533" t="str">
            <v>Kids Books (3-10 years)</v>
          </cell>
          <cell r="D533" t="str">
            <v>Yes</v>
          </cell>
          <cell r="E533" t="str">
            <v>Беччіа, Карлін</v>
          </cell>
          <cell r="F533" t="str">
            <v>Страховиська. Перша наукова книжка про найвидатніших монстрів усіх часів</v>
          </cell>
          <cell r="G533">
            <v>2022</v>
          </cell>
          <cell r="H533">
            <v>10</v>
          </cell>
        </row>
        <row r="534">
          <cell r="A534">
            <v>9786177552283</v>
          </cell>
          <cell r="B534" t="str">
            <v>book_ua</v>
          </cell>
          <cell r="C534" t="str">
            <v>Philosophy, Politics, Social Sciences</v>
          </cell>
          <cell r="D534" t="str">
            <v>Yes</v>
          </cell>
          <cell r="E534" t="str">
            <v>Вебер, Макс</v>
          </cell>
          <cell r="F534" t="str">
            <v>Протестантська етика і дух капіталізму</v>
          </cell>
          <cell r="G534">
            <v>2018</v>
          </cell>
          <cell r="H534">
            <v>8</v>
          </cell>
        </row>
        <row r="535">
          <cell r="A535">
            <v>9786177552382</v>
          </cell>
          <cell r="B535" t="str">
            <v>book_ua</v>
          </cell>
          <cell r="C535" t="str">
            <v>Philosophy, Politics, Social Sciences</v>
          </cell>
          <cell r="D535" t="str">
            <v>Yes</v>
          </cell>
          <cell r="E535" t="str">
            <v>Інгвар Кампрад,</v>
          </cell>
          <cell r="F535" t="str">
            <v>IKEA. Історія про бренд, що закохав у себе світ</v>
          </cell>
          <cell r="G535">
            <v>2018</v>
          </cell>
          <cell r="H535">
            <v>5</v>
          </cell>
        </row>
        <row r="536">
          <cell r="A536">
            <v>9786177552450</v>
          </cell>
          <cell r="B536" t="str">
            <v>book_ua</v>
          </cell>
          <cell r="C536" t="str">
            <v>Reference, Scientific</v>
          </cell>
          <cell r="D536" t="str">
            <v>Yes</v>
          </cell>
          <cell r="E536" t="str">
            <v>Стейнер, Крістофер</v>
          </cell>
          <cell r="F536" t="str">
            <v>Тотальна автоматизація. Як комп’ютерні алгоритми змінюють світ</v>
          </cell>
          <cell r="G536">
            <v>2018</v>
          </cell>
          <cell r="H536">
            <v>7</v>
          </cell>
        </row>
        <row r="537">
          <cell r="A537">
            <v>9786177552771</v>
          </cell>
          <cell r="B537" t="str">
            <v>book_ua</v>
          </cell>
          <cell r="C537" t="str">
            <v>Philosophy, Politics, Social Sciences</v>
          </cell>
          <cell r="D537" t="str">
            <v>Yes</v>
          </cell>
          <cell r="E537" t="str">
            <v>Ферґюсон, Ніл</v>
          </cell>
          <cell r="F537" t="str">
            <v>Площі та вежі. Соціальні зв'язки від масонів до фейсбуку</v>
          </cell>
          <cell r="G537">
            <v>2018</v>
          </cell>
          <cell r="H537">
            <v>5</v>
          </cell>
        </row>
        <row r="538">
          <cell r="A538">
            <v>9786177552986</v>
          </cell>
          <cell r="B538" t="str">
            <v>book_ua</v>
          </cell>
          <cell r="C538" t="str">
            <v>Philosophy, Politics, Social Sciences</v>
          </cell>
          <cell r="D538" t="str">
            <v>Yes</v>
          </cell>
          <cell r="E538" t="str">
            <v>Дейвенпорт, Томас; Кірбі, Джулія</v>
          </cell>
          <cell r="F538" t="str">
            <v>Вакансія: людина. Як не залишитися без роботи в добу штучного інтелекту</v>
          </cell>
          <cell r="G538">
            <v>2018</v>
          </cell>
          <cell r="H538">
            <v>7</v>
          </cell>
        </row>
        <row r="539">
          <cell r="A539">
            <v>9786177569410</v>
          </cell>
          <cell r="B539" t="str">
            <v>book</v>
          </cell>
          <cell r="C539" t="str">
            <v>Kids Books (3-10 years)</v>
          </cell>
          <cell r="D539" t="str">
            <v>Yes</v>
          </cell>
          <cell r="E539" t="str">
            <v>Стілтон, Джеронімо</v>
          </cell>
          <cell r="F539" t="str">
            <v>Репортер. Операція «Шуфонфон»</v>
          </cell>
          <cell r="G539">
            <v>2023</v>
          </cell>
          <cell r="H539">
            <v>15</v>
          </cell>
        </row>
        <row r="540">
          <cell r="A540">
            <v>9786177569427</v>
          </cell>
          <cell r="B540" t="str">
            <v>book</v>
          </cell>
          <cell r="C540" t="str">
            <v>Kids Books (3-10 years)</v>
          </cell>
          <cell r="D540" t="str">
            <v>Yes</v>
          </cell>
          <cell r="E540" t="str">
            <v>Казенов, Вільям</v>
          </cell>
          <cell r="F540" t="str">
            <v>Сестри. Том 4 Класнюче!</v>
          </cell>
          <cell r="G540">
            <v>2023</v>
          </cell>
          <cell r="H540">
            <v>10</v>
          </cell>
        </row>
        <row r="541">
          <cell r="A541">
            <v>9786177569441</v>
          </cell>
          <cell r="B541" t="str">
            <v>book</v>
          </cell>
          <cell r="C541" t="str">
            <v>Kids Books (3-10 years)</v>
          </cell>
          <cell r="D541" t="str">
            <v>Yes</v>
          </cell>
          <cell r="E541" t="str">
            <v>Лучані, Брижіт; Тарле, Ев</v>
          </cell>
          <cell r="F541" t="str">
            <v>Історії старого дерева. Том 3. Як важливо бути собою</v>
          </cell>
          <cell r="G541">
            <v>2023</v>
          </cell>
          <cell r="H541">
            <v>10</v>
          </cell>
        </row>
        <row r="542">
          <cell r="A542">
            <v>9786177569458</v>
          </cell>
          <cell r="B542" t="str">
            <v>book</v>
          </cell>
          <cell r="C542" t="str">
            <v>Kids Books (3-10 years)</v>
          </cell>
          <cell r="D542" t="str">
            <v>Yes</v>
          </cell>
          <cell r="E542" t="str">
            <v>Стілтон, Джеронімо</v>
          </cell>
          <cell r="F542" t="str">
            <v>Джеронімо Стілтон Репортер. Це моя сенсація</v>
          </cell>
          <cell r="G542">
            <v>2023</v>
          </cell>
          <cell r="H542">
            <v>15</v>
          </cell>
        </row>
        <row r="543">
          <cell r="A543">
            <v>9786177585304</v>
          </cell>
          <cell r="B543" t="str">
            <v>book_ua</v>
          </cell>
          <cell r="C543" t="str">
            <v>Literature, Fiction</v>
          </cell>
          <cell r="D543" t="str">
            <v>Yes</v>
          </cell>
          <cell r="E543" t="str">
            <v>Золя, Еміль</v>
          </cell>
          <cell r="F543" t="str">
            <v>Пастка</v>
          </cell>
          <cell r="G543">
            <v>2021</v>
          </cell>
          <cell r="H543">
            <v>7</v>
          </cell>
        </row>
        <row r="544">
          <cell r="A544">
            <v>9786177585335</v>
          </cell>
          <cell r="B544" t="str">
            <v>book_ua</v>
          </cell>
          <cell r="C544" t="str">
            <v>Literature, Fiction</v>
          </cell>
          <cell r="D544" t="str">
            <v>Yes</v>
          </cell>
          <cell r="E544" t="str">
            <v>Пінчон, Томас</v>
          </cell>
          <cell r="F544" t="str">
            <v>Веселка тяжіння</v>
          </cell>
          <cell r="G544">
            <v>2021</v>
          </cell>
          <cell r="H544">
            <v>22</v>
          </cell>
        </row>
        <row r="545">
          <cell r="A545">
            <v>9786177585380</v>
          </cell>
          <cell r="B545" t="str">
            <v>book_ua</v>
          </cell>
          <cell r="C545" t="str">
            <v>Literature, Fiction</v>
          </cell>
          <cell r="D545" t="str">
            <v>Yes</v>
          </cell>
          <cell r="E545" t="str">
            <v>Радек, Рак</v>
          </cell>
          <cell r="F545" t="str">
            <v>Порожнє небо</v>
          </cell>
          <cell r="G545">
            <v>2021</v>
          </cell>
          <cell r="H545">
            <v>3</v>
          </cell>
        </row>
        <row r="546">
          <cell r="A546">
            <v>9786177585465</v>
          </cell>
          <cell r="B546" t="str">
            <v>book_ua</v>
          </cell>
          <cell r="C546" t="str">
            <v>Science Fiction, Fantasy</v>
          </cell>
          <cell r="D546" t="str">
            <v>Yes</v>
          </cell>
          <cell r="E546" t="str">
            <v>Свонвік, Майкл</v>
          </cell>
          <cell r="F546" t="str">
            <v>Донька залізного дракона</v>
          </cell>
          <cell r="G546">
            <v>2022</v>
          </cell>
          <cell r="H546">
            <v>1</v>
          </cell>
        </row>
        <row r="547">
          <cell r="A547">
            <v>9786177585472</v>
          </cell>
          <cell r="B547" t="str">
            <v>book_ua</v>
          </cell>
          <cell r="C547" t="str">
            <v>Science Fiction, Fantasy</v>
          </cell>
          <cell r="D547" t="str">
            <v>Yes</v>
          </cell>
          <cell r="E547" t="str">
            <v>Ґібсон, Вільям</v>
          </cell>
          <cell r="F547" t="str">
            <v>Сапалити Хром</v>
          </cell>
          <cell r="G547">
            <v>2022</v>
          </cell>
          <cell r="H547">
            <v>1</v>
          </cell>
        </row>
        <row r="548">
          <cell r="A548">
            <v>9786177622344</v>
          </cell>
          <cell r="B548" t="str">
            <v>book</v>
          </cell>
          <cell r="C548" t="str">
            <v>Literature, Fiction</v>
          </cell>
          <cell r="D548" t="str">
            <v>Yes</v>
          </cell>
          <cell r="E548" t="str">
            <v>Полунін, Антон</v>
          </cell>
          <cell r="F548" t="str">
            <v>Волосся</v>
          </cell>
          <cell r="G548">
            <v>2023</v>
          </cell>
          <cell r="H548">
            <v>10</v>
          </cell>
        </row>
        <row r="549">
          <cell r="A549">
            <v>9786177654727</v>
          </cell>
          <cell r="B549" t="str">
            <v>book</v>
          </cell>
          <cell r="C549" t="str">
            <v>Reference, Scientific</v>
          </cell>
          <cell r="D549" t="str">
            <v>Yes</v>
          </cell>
          <cell r="E549" t="str">
            <v>Кастеллані, Алессандра</v>
          </cell>
          <cell r="F549" t="str">
            <v>Соціальна історія татуювань</v>
          </cell>
          <cell r="G549">
            <v>2022</v>
          </cell>
          <cell r="H549">
            <v>10</v>
          </cell>
        </row>
        <row r="550">
          <cell r="A550">
            <v>9786177660995</v>
          </cell>
          <cell r="B550" t="str">
            <v>book_ua</v>
          </cell>
          <cell r="C550" t="str">
            <v>Kids Books (3-10 years)</v>
          </cell>
          <cell r="D550" t="str">
            <v>Yes</v>
          </cell>
          <cell r="F550" t="str">
            <v>Повний курс підготовки до школи</v>
          </cell>
          <cell r="G550">
            <v>2020</v>
          </cell>
          <cell r="H550">
            <v>5</v>
          </cell>
        </row>
        <row r="551">
          <cell r="A551">
            <v>9786177661695</v>
          </cell>
          <cell r="B551" t="str">
            <v>book_ua</v>
          </cell>
          <cell r="C551" t="str">
            <v>Teens Books (10-16 years)</v>
          </cell>
          <cell r="D551" t="str">
            <v>Yes</v>
          </cell>
          <cell r="E551" t="str">
            <v>Гантер, Ерін</v>
          </cell>
          <cell r="F551" t="str">
            <v>Коти-вояки. Пророцтво Синьозірки. Спеціальне видання</v>
          </cell>
          <cell r="G551">
            <v>2020</v>
          </cell>
          <cell r="H551">
            <v>17</v>
          </cell>
        </row>
        <row r="552">
          <cell r="A552">
            <v>9786177661718</v>
          </cell>
          <cell r="B552" t="str">
            <v>book_ua</v>
          </cell>
          <cell r="C552" t="str">
            <v>Teens Books (10-16 years)</v>
          </cell>
          <cell r="D552" t="str">
            <v>Yes</v>
          </cell>
          <cell r="E552" t="str">
            <v>Гантер, Ерін</v>
          </cell>
          <cell r="F552" t="str">
            <v>Зграя. Книга 1. Спорожніле місто</v>
          </cell>
          <cell r="G552">
            <v>2020</v>
          </cell>
          <cell r="H552">
            <v>2</v>
          </cell>
        </row>
        <row r="553">
          <cell r="A553">
            <v>9786177670543</v>
          </cell>
          <cell r="B553" t="str">
            <v>book_ua</v>
          </cell>
          <cell r="C553" t="str">
            <v>Teens Books (10-16 years)</v>
          </cell>
          <cell r="D553" t="str">
            <v>Yes</v>
          </cell>
          <cell r="E553" t="str">
            <v>Гантер, Ерін</v>
          </cell>
          <cell r="F553" t="str">
            <v>Зграя. Книга 2. Прихований ворог</v>
          </cell>
          <cell r="G553">
            <v>2020</v>
          </cell>
          <cell r="H553">
            <v>8</v>
          </cell>
        </row>
        <row r="554">
          <cell r="A554">
            <v>9786177670819</v>
          </cell>
          <cell r="B554" t="str">
            <v>book_ua</v>
          </cell>
          <cell r="C554" t="str">
            <v>Teens Books (10-16 years)</v>
          </cell>
          <cell r="D554" t="str">
            <v>Yes</v>
          </cell>
          <cell r="E554" t="str">
            <v>Гантер, Ерін</v>
          </cell>
          <cell r="F554" t="str">
            <v>Коти-вояки. Сила трьох. Книга 1. Прозір</v>
          </cell>
          <cell r="G554">
            <v>2020</v>
          </cell>
          <cell r="H554">
            <v>7</v>
          </cell>
        </row>
        <row r="555">
          <cell r="A555">
            <v>9786177670994</v>
          </cell>
          <cell r="B555" t="str">
            <v>book_ua</v>
          </cell>
          <cell r="C555" t="str">
            <v>Teens Books (10-16 years)</v>
          </cell>
          <cell r="D555" t="str">
            <v>Yes</v>
          </cell>
          <cell r="E555" t="str">
            <v>Гантер, Ерін</v>
          </cell>
          <cell r="F555" t="str">
            <v>Коти-вояки. Сила трьох. Книга 3. Вигнанці</v>
          </cell>
          <cell r="G555">
            <v>2021</v>
          </cell>
          <cell r="H555">
            <v>10</v>
          </cell>
        </row>
        <row r="556">
          <cell r="A556">
            <v>9786177682041</v>
          </cell>
          <cell r="B556" t="str">
            <v>book_ua</v>
          </cell>
          <cell r="C556" t="str">
            <v>Health, Mind, Body</v>
          </cell>
          <cell r="D556" t="str">
            <v>Yes</v>
          </cell>
          <cell r="E556" t="str">
            <v>Маккріді, Емі</v>
          </cell>
          <cell r="F556" t="str">
            <v>Я! Я! Я! Як перевиховати егоїстичну дитину (або її батьків)</v>
          </cell>
          <cell r="G556">
            <v>2018</v>
          </cell>
          <cell r="H556">
            <v>3</v>
          </cell>
        </row>
        <row r="557">
          <cell r="A557">
            <v>9786177682201</v>
          </cell>
          <cell r="B557" t="str">
            <v>book_ua</v>
          </cell>
          <cell r="C557" t="str">
            <v>Philosophy, Politics, Social Sciences</v>
          </cell>
          <cell r="D557" t="str">
            <v>Yes</v>
          </cell>
          <cell r="E557" t="str">
            <v>Мінцберґ, Генрі</v>
          </cell>
          <cell r="F557" t="str">
            <v>Міфи про охорону здоров'я</v>
          </cell>
          <cell r="G557">
            <v>2019</v>
          </cell>
          <cell r="H557">
            <v>8</v>
          </cell>
        </row>
        <row r="558">
          <cell r="A558">
            <v>9786177682416</v>
          </cell>
          <cell r="B558" t="str">
            <v>book_ua</v>
          </cell>
          <cell r="C558" t="str">
            <v>Philosophy, Politics, Social Sciences</v>
          </cell>
          <cell r="D558" t="str">
            <v>Yes</v>
          </cell>
          <cell r="E558" t="str">
            <v>Вітт, Стівен</v>
          </cell>
          <cell r="F558" t="str">
            <v>Як музика стала вільною. Цифрова революція та перемога піратства</v>
          </cell>
          <cell r="G558">
            <v>2018</v>
          </cell>
          <cell r="H558">
            <v>4</v>
          </cell>
        </row>
        <row r="559">
          <cell r="A559">
            <v>9786177682485</v>
          </cell>
          <cell r="B559" t="str">
            <v>book_ua</v>
          </cell>
          <cell r="C559" t="str">
            <v>Philosophy, Politics, Social Sciences</v>
          </cell>
          <cell r="D559" t="str">
            <v>Yes</v>
          </cell>
          <cell r="E559" t="str">
            <v>Томсон, Гелен</v>
          </cell>
          <cell r="F559" t="str">
            <v>Немислиме. 9 історій про людей з дивовижним мозком</v>
          </cell>
          <cell r="G559">
            <v>2019</v>
          </cell>
          <cell r="H559">
            <v>4</v>
          </cell>
        </row>
        <row r="560">
          <cell r="A560">
            <v>9786177682560</v>
          </cell>
          <cell r="B560" t="str">
            <v>book_ua</v>
          </cell>
          <cell r="C560" t="str">
            <v>Reference, Scientific</v>
          </cell>
          <cell r="D560" t="str">
            <v>Yes</v>
          </cell>
          <cell r="E560" t="str">
            <v>Строґац, Стівен</v>
          </cell>
          <cell r="F560" t="str">
            <v>Екскурсія математикою. Як через готелі, риб, камінці і пасажирів зрозуміти цю науку</v>
          </cell>
          <cell r="G560">
            <v>2019</v>
          </cell>
          <cell r="H560">
            <v>2</v>
          </cell>
        </row>
        <row r="561">
          <cell r="A561">
            <v>9786177682584</v>
          </cell>
          <cell r="B561" t="str">
            <v>book_ua</v>
          </cell>
          <cell r="C561" t="str">
            <v>Reference, Scientific</v>
          </cell>
          <cell r="D561" t="str">
            <v>Yes</v>
          </cell>
          <cell r="E561" t="str">
            <v>Рослінг, Ганс; Рослінг, Уля; Рослінг-Рьонлюнд, Анна</v>
          </cell>
          <cell r="F561" t="str">
            <v>Фактологія. 10 хибних уявлень про світ, і чому все набагато краще, ніж ми думаємо</v>
          </cell>
          <cell r="G561">
            <v>2019</v>
          </cell>
          <cell r="H561">
            <v>6</v>
          </cell>
        </row>
        <row r="562">
          <cell r="A562">
            <v>9786177682720</v>
          </cell>
          <cell r="B562" t="str">
            <v>book_ua</v>
          </cell>
          <cell r="C562" t="str">
            <v>Reference, Scientific</v>
          </cell>
          <cell r="D562" t="str">
            <v>Yes</v>
          </cell>
          <cell r="E562" t="str">
            <v>Докінз, Річард</v>
          </cell>
          <cell r="F562" t="str">
            <v>Наука для душі. Нотатки раціоналіста</v>
          </cell>
          <cell r="G562">
            <v>2019</v>
          </cell>
          <cell r="H562">
            <v>3</v>
          </cell>
        </row>
        <row r="563">
          <cell r="A563">
            <v>9786177682744</v>
          </cell>
          <cell r="B563" t="str">
            <v>book_ua</v>
          </cell>
          <cell r="C563" t="str">
            <v>Reference, Scientific</v>
          </cell>
          <cell r="D563" t="str">
            <v>Yes</v>
          </cell>
          <cell r="E563" t="str">
            <v>Райх, Девід</v>
          </cell>
          <cell r="F563" t="str">
            <v>Хто ми такі? Походження людини крізь призму ДНК</v>
          </cell>
          <cell r="G563">
            <v>2019</v>
          </cell>
          <cell r="H563">
            <v>2</v>
          </cell>
        </row>
        <row r="564">
          <cell r="A564">
            <v>9786177682805</v>
          </cell>
          <cell r="B564" t="str">
            <v>book_ua</v>
          </cell>
          <cell r="C564" t="str">
            <v>Philosophy, Politics, Social Sciences</v>
          </cell>
          <cell r="D564" t="str">
            <v>Yes</v>
          </cell>
          <cell r="E564" t="str">
            <v>Гантінґтон, Семюел</v>
          </cell>
          <cell r="F564" t="str">
            <v>Політичний порядок у мінливих суспільствах</v>
          </cell>
          <cell r="G564">
            <v>2020</v>
          </cell>
          <cell r="H564">
            <v>7</v>
          </cell>
        </row>
        <row r="565">
          <cell r="A565">
            <v>9786177682973</v>
          </cell>
          <cell r="B565" t="str">
            <v>book_ua</v>
          </cell>
          <cell r="C565" t="str">
            <v>Philosophy, Politics, Social Sciences</v>
          </cell>
          <cell r="D565" t="str">
            <v>Yes</v>
          </cell>
          <cell r="E565" t="str">
            <v>Флорида, Річард</v>
          </cell>
          <cell r="F565" t="str">
            <v>Криза урбанізму. Чому міста роблять нас нещасними</v>
          </cell>
          <cell r="G565">
            <v>2019</v>
          </cell>
          <cell r="H565">
            <v>5</v>
          </cell>
        </row>
        <row r="566">
          <cell r="A566">
            <v>9786177688722</v>
          </cell>
          <cell r="B566" t="str">
            <v>book_ua</v>
          </cell>
          <cell r="C566" t="str">
            <v>Kids Books (3-10 years)</v>
          </cell>
          <cell r="D566" t="str">
            <v>Yes</v>
          </cell>
          <cell r="E566" t="str">
            <v>Мілтон, Стефані</v>
          </cell>
          <cell r="F566" t="str">
            <v>MINECRAFT Dungeons. Довідник</v>
          </cell>
          <cell r="G566">
            <v>2020</v>
          </cell>
          <cell r="H566">
            <v>2</v>
          </cell>
        </row>
        <row r="567">
          <cell r="A567">
            <v>9786177730032</v>
          </cell>
          <cell r="B567" t="str">
            <v>book_ua</v>
          </cell>
          <cell r="C567" t="str">
            <v>Reference, Scientific</v>
          </cell>
          <cell r="D567" t="str">
            <v>Yes</v>
          </cell>
          <cell r="E567" t="str">
            <v>Провост, Фостер; Фоусет, Том</v>
          </cell>
          <cell r="F567" t="str">
            <v>Data Science для бізнесу. Як збирати, аналізувати і використовувати дані</v>
          </cell>
          <cell r="G567">
            <v>2019</v>
          </cell>
          <cell r="H567">
            <v>8</v>
          </cell>
        </row>
        <row r="568">
          <cell r="A568">
            <v>9786177730117</v>
          </cell>
          <cell r="B568" t="str">
            <v>book_ua</v>
          </cell>
          <cell r="C568" t="str">
            <v>Reference, Scientific</v>
          </cell>
          <cell r="D568" t="str">
            <v>Yes</v>
          </cell>
          <cell r="E568" t="str">
            <v>Левін, Волтер; Ґольдштейн, Воррен</v>
          </cell>
          <cell r="F568" t="str">
            <v>Проста фізика. Від атомного ядра до межі Всесвіту</v>
          </cell>
          <cell r="G568">
            <v>2019</v>
          </cell>
          <cell r="H568">
            <v>4</v>
          </cell>
        </row>
        <row r="569">
          <cell r="A569">
            <v>9786177730278</v>
          </cell>
          <cell r="B569" t="str">
            <v>book_ua</v>
          </cell>
          <cell r="C569" t="str">
            <v>Reference, Scientific</v>
          </cell>
          <cell r="D569" t="str">
            <v>Yes</v>
          </cell>
          <cell r="E569" t="str">
            <v>Чем, Джордж; Вайтсон, Деніел</v>
          </cell>
          <cell r="F569" t="str">
            <v>Гадки не маємо. Подорож невідомим Усесвітом</v>
          </cell>
          <cell r="G569">
            <v>2019</v>
          </cell>
          <cell r="H569">
            <v>5</v>
          </cell>
        </row>
        <row r="570">
          <cell r="A570">
            <v>9786177730353</v>
          </cell>
          <cell r="B570" t="str">
            <v>book_ua</v>
          </cell>
          <cell r="C570" t="str">
            <v>Philosophy, Politics, Social Sciences</v>
          </cell>
          <cell r="D570" t="str">
            <v>Yes</v>
          </cell>
          <cell r="E570" t="str">
            <v>Ніколс, Томас</v>
          </cell>
          <cell r="F570" t="str">
            <v>Диванні експерти. Як необмежений доступ до інформації робить нас тупішими</v>
          </cell>
          <cell r="G570">
            <v>2019</v>
          </cell>
          <cell r="H570">
            <v>4</v>
          </cell>
        </row>
        <row r="571">
          <cell r="A571">
            <v>9786177730513</v>
          </cell>
          <cell r="B571" t="str">
            <v>book_ua</v>
          </cell>
          <cell r="C571" t="str">
            <v>Philosophy, Politics, Social Sciences</v>
          </cell>
          <cell r="D571" t="str">
            <v>Yes</v>
          </cell>
          <cell r="E571" t="str">
            <v>Рок, Девід</v>
          </cell>
          <cell r="F571" t="str">
            <v>Твій мозок у роботі. Як припинити відволікатися і працювати продуктивніше</v>
          </cell>
          <cell r="G571">
            <v>2019</v>
          </cell>
          <cell r="H571">
            <v>4</v>
          </cell>
        </row>
        <row r="572">
          <cell r="A572">
            <v>9786177730537</v>
          </cell>
          <cell r="B572" t="str">
            <v>book_ua</v>
          </cell>
          <cell r="C572" t="str">
            <v>Reference, Scientific</v>
          </cell>
          <cell r="D572" t="str">
            <v>Yes</v>
          </cell>
          <cell r="E572" t="str">
            <v>Дудна, Дженніфер; Стернберг, Семюель</v>
          </cell>
          <cell r="F572" t="str">
            <v>Зламати ДНК. Редагування генома та контроль над еволюцією</v>
          </cell>
          <cell r="G572">
            <v>2019</v>
          </cell>
          <cell r="H572">
            <v>5</v>
          </cell>
        </row>
        <row r="573">
          <cell r="A573">
            <v>9786177730575</v>
          </cell>
          <cell r="B573" t="str">
            <v>book_ua</v>
          </cell>
          <cell r="C573" t="str">
            <v>Philosophy, Politics, Social Sciences</v>
          </cell>
          <cell r="D573" t="str">
            <v>Yes</v>
          </cell>
          <cell r="E573" t="str">
            <v>Ґербер, Майкл</v>
          </cell>
          <cell r="F573" t="str">
            <v>Працювати на себе. Як не прогоріти в малому бізнесі</v>
          </cell>
          <cell r="G573">
            <v>2019</v>
          </cell>
          <cell r="H573">
            <v>6</v>
          </cell>
        </row>
        <row r="574">
          <cell r="A574">
            <v>9786177730810</v>
          </cell>
          <cell r="B574" t="str">
            <v>book_ua</v>
          </cell>
          <cell r="C574" t="str">
            <v>Entertainment, Lifestyle, Family, Home</v>
          </cell>
          <cell r="D574" t="str">
            <v>Yes</v>
          </cell>
          <cell r="E574" t="str">
            <v>Оклі, Барбара</v>
          </cell>
          <cell r="F574" t="str">
            <v>Уроки без мороки. Хороші оцінки без зайвих страждань</v>
          </cell>
          <cell r="G574">
            <v>2019</v>
          </cell>
          <cell r="H574">
            <v>4</v>
          </cell>
        </row>
        <row r="575">
          <cell r="A575">
            <v>9786177756605</v>
          </cell>
          <cell r="B575" t="str">
            <v>book</v>
          </cell>
          <cell r="C575" t="str">
            <v>Teens Books (10-16 years)</v>
          </cell>
          <cell r="D575" t="str">
            <v>Yes</v>
          </cell>
          <cell r="E575" t="str">
            <v>Studios, Santa; Барба, Рік</v>
          </cell>
          <cell r="F575" t="str">
            <v>Артбук God of War: Перекази й легенди</v>
          </cell>
          <cell r="G575">
            <v>2023</v>
          </cell>
          <cell r="H575">
            <v>10</v>
          </cell>
        </row>
        <row r="576">
          <cell r="A576">
            <v>9786177782321</v>
          </cell>
          <cell r="B576" t="str">
            <v>book</v>
          </cell>
          <cell r="C576" t="str">
            <v>Kids Books (3-10 years)</v>
          </cell>
          <cell r="D576" t="str">
            <v>Yes</v>
          </cell>
          <cell r="E576" t="str">
            <v>Задоєний, Денис; Кутько, Олексій; Смородіна, Олена</v>
          </cell>
          <cell r="F576" t="str">
            <v>Хєрмен</v>
          </cell>
          <cell r="G576">
            <v>2023</v>
          </cell>
          <cell r="H576">
            <v>15</v>
          </cell>
        </row>
        <row r="577">
          <cell r="A577">
            <v>9786177811298</v>
          </cell>
          <cell r="B577" t="str">
            <v>book</v>
          </cell>
          <cell r="C577" t="str">
            <v>Baby Books (0-3 years)</v>
          </cell>
          <cell r="D577" t="str">
            <v>Yes</v>
          </cell>
          <cell r="E577" t="str">
            <v>Чуковский К.</v>
          </cell>
          <cell r="F577" t="str">
            <v>Мойдодыр</v>
          </cell>
          <cell r="G577">
            <v>2020</v>
          </cell>
          <cell r="H577">
            <v>1</v>
          </cell>
        </row>
        <row r="578">
          <cell r="A578">
            <v>9786177836376</v>
          </cell>
          <cell r="B578" t="str">
            <v>book</v>
          </cell>
          <cell r="C578" t="str">
            <v>Religion, Spirituality</v>
          </cell>
          <cell r="D578" t="str">
            <v>Yes</v>
          </cell>
          <cell r="E578" t="str">
            <v>Скороход, Олександр</v>
          </cell>
          <cell r="F578" t="str">
            <v>Наречена</v>
          </cell>
          <cell r="G578">
            <v>2023</v>
          </cell>
          <cell r="H578">
            <v>10</v>
          </cell>
        </row>
        <row r="579">
          <cell r="A579">
            <v>9786177863136</v>
          </cell>
          <cell r="B579" t="str">
            <v>book_ua</v>
          </cell>
          <cell r="C579" t="str">
            <v>Philosophy, Politics, Social Sciences</v>
          </cell>
          <cell r="D579" t="str">
            <v>Yes</v>
          </cell>
          <cell r="E579" t="str">
            <v>Наїр, Чандран</v>
          </cell>
          <cell r="F579" t="str">
            <v>Держава сталого розвитку. Майбутнє урядування, економіки та суспільства</v>
          </cell>
          <cell r="G579">
            <v>2020</v>
          </cell>
          <cell r="H579">
            <v>9</v>
          </cell>
        </row>
        <row r="580">
          <cell r="A580">
            <v>9786177863235</v>
          </cell>
          <cell r="B580" t="str">
            <v>book_ua</v>
          </cell>
          <cell r="C580" t="str">
            <v>Literature, Fiction</v>
          </cell>
          <cell r="D580" t="str">
            <v>Yes</v>
          </cell>
          <cell r="E580" t="str">
            <v>Стоун, Ірвінг</v>
          </cell>
          <cell r="F580" t="str">
            <v>Ван Гог. Жага до життя</v>
          </cell>
          <cell r="G580">
            <v>2020</v>
          </cell>
          <cell r="H580">
            <v>5</v>
          </cell>
        </row>
        <row r="581">
          <cell r="A581">
            <v>9786177863471</v>
          </cell>
          <cell r="B581" t="str">
            <v>book_ua</v>
          </cell>
          <cell r="C581" t="str">
            <v>Philosophy, Politics, Social Sciences</v>
          </cell>
          <cell r="D581" t="str">
            <v>Yes</v>
          </cell>
          <cell r="E581" t="str">
            <v>Махбубані, Кішор</v>
          </cell>
          <cell r="F581" t="str">
            <v>Чи виживе Сингапур?</v>
          </cell>
          <cell r="G581">
            <v>2021</v>
          </cell>
          <cell r="H581">
            <v>6</v>
          </cell>
        </row>
        <row r="582">
          <cell r="A582">
            <v>9786177863556</v>
          </cell>
          <cell r="B582" t="str">
            <v>book_ua</v>
          </cell>
          <cell r="C582" t="str">
            <v>Philosophy, Politics, Social Sciences</v>
          </cell>
          <cell r="D582" t="str">
            <v>Yes</v>
          </cell>
          <cell r="E582" t="str">
            <v>Лунде, Нільс</v>
          </cell>
          <cell r="F582" t="str">
            <v>Історія LEGO. Як цеглинки завоювали світ</v>
          </cell>
          <cell r="G582">
            <v>2021</v>
          </cell>
          <cell r="H582">
            <v>3</v>
          </cell>
        </row>
        <row r="583">
          <cell r="A583">
            <v>9786177863709</v>
          </cell>
          <cell r="B583" t="str">
            <v>book_ua</v>
          </cell>
          <cell r="C583" t="str">
            <v>Philosophy, Politics, Social Sciences</v>
          </cell>
          <cell r="D583" t="str">
            <v>Yes</v>
          </cell>
          <cell r="E583" t="str">
            <v>Сіґел Д.; Брайсон Т.</v>
          </cell>
          <cell r="F583" t="str">
            <v>Секрети мозку. 12 стратегій розвитку дитини</v>
          </cell>
          <cell r="G583">
            <v>2020</v>
          </cell>
          <cell r="H583">
            <v>5</v>
          </cell>
        </row>
        <row r="584">
          <cell r="A584">
            <v>9786177863785</v>
          </cell>
          <cell r="B584" t="str">
            <v>book_ua</v>
          </cell>
          <cell r="C584" t="str">
            <v>Reference, Scientific</v>
          </cell>
          <cell r="D584" t="str">
            <v>Yes</v>
          </cell>
          <cell r="E584" t="str">
            <v>Баранова, Анча</v>
          </cell>
          <cell r="F584" t="str">
            <v>Коронавірус. Інструкція з виживання</v>
          </cell>
          <cell r="G584">
            <v>2020</v>
          </cell>
          <cell r="H584">
            <v>2</v>
          </cell>
        </row>
        <row r="585">
          <cell r="A585">
            <v>9786177866090</v>
          </cell>
          <cell r="B585" t="str">
            <v>book_ua</v>
          </cell>
          <cell r="C585" t="str">
            <v>Cooking, Food, Wine</v>
          </cell>
          <cell r="D585" t="str">
            <v>Yes</v>
          </cell>
          <cell r="E585" t="str">
            <v>Вілсон, Бі</v>
          </cell>
          <cell r="F585" t="str">
            <v>Що ми їмо. Як харчова революція змінює наші життя і світ навколо</v>
          </cell>
          <cell r="G585">
            <v>2022</v>
          </cell>
          <cell r="H585">
            <v>16</v>
          </cell>
        </row>
        <row r="586">
          <cell r="A586">
            <v>9786177866212</v>
          </cell>
          <cell r="B586" t="str">
            <v>book_ua</v>
          </cell>
          <cell r="C586" t="str">
            <v>Reference, Scientific</v>
          </cell>
          <cell r="D586" t="str">
            <v>Yes</v>
          </cell>
          <cell r="E586" t="str">
            <v>Строґац, Стівен</v>
          </cell>
          <cell r="F586" t="str">
            <v>Безмежна сила математики. Як завдяки матаналізу винайшли смартфони, телебачення і GPS</v>
          </cell>
          <cell r="G586">
            <v>2020</v>
          </cell>
          <cell r="H586">
            <v>3</v>
          </cell>
        </row>
        <row r="587">
          <cell r="A587">
            <v>9786177866250</v>
          </cell>
          <cell r="B587" t="str">
            <v>book_ua</v>
          </cell>
          <cell r="C587" t="str">
            <v>Cooking, Food, Wine</v>
          </cell>
          <cell r="D587" t="str">
            <v>Yes</v>
          </cell>
          <cell r="E587" t="str">
            <v>Десол Р.; Таттерсол І.</v>
          </cell>
          <cell r="F587" t="str">
            <v>Історія пива</v>
          </cell>
          <cell r="G587">
            <v>2020</v>
          </cell>
          <cell r="H587">
            <v>4</v>
          </cell>
        </row>
        <row r="588">
          <cell r="A588">
            <v>9786177866311</v>
          </cell>
          <cell r="B588" t="str">
            <v>book_ua</v>
          </cell>
          <cell r="C588" t="str">
            <v>Reference, Scientific</v>
          </cell>
          <cell r="D588" t="str">
            <v>Yes</v>
          </cell>
          <cell r="E588" t="str">
            <v>Бостром, Нік</v>
          </cell>
          <cell r="F588" t="str">
            <v>Суперінтелект. Стратегії і небезпеки розвитку розумних машин</v>
          </cell>
          <cell r="G588">
            <v>2020</v>
          </cell>
          <cell r="H588">
            <v>4</v>
          </cell>
        </row>
        <row r="589">
          <cell r="A589">
            <v>9786177866434</v>
          </cell>
          <cell r="B589" t="str">
            <v>book_ua</v>
          </cell>
          <cell r="C589" t="str">
            <v>Biographies, Memoirs</v>
          </cell>
          <cell r="D589" t="str">
            <v>Yes</v>
          </cell>
          <cell r="E589" t="str">
            <v>Джурек, Скотт; Фрідман, Стів</v>
          </cell>
          <cell r="F589" t="str">
            <v>Їж і біжи. Неймовірна історія вегана-ультрамарафонця</v>
          </cell>
          <cell r="G589">
            <v>2021</v>
          </cell>
          <cell r="H589">
            <v>5</v>
          </cell>
        </row>
        <row r="590">
          <cell r="A590">
            <v>9786177866724</v>
          </cell>
          <cell r="B590" t="str">
            <v>book_ua</v>
          </cell>
          <cell r="C590" t="str">
            <v>Philosophy, Politics, Social Sciences</v>
          </cell>
          <cell r="D590" t="str">
            <v>Yes</v>
          </cell>
          <cell r="E590" t="str">
            <v>Гармон, Колін</v>
          </cell>
          <cell r="F590" t="str">
            <v>Що я знаю про роботу кав’ярень. Реалії бізнесу від власника мережі 3fe Coffee</v>
          </cell>
          <cell r="G590">
            <v>2021</v>
          </cell>
          <cell r="H590">
            <v>6</v>
          </cell>
        </row>
        <row r="591">
          <cell r="A591">
            <v>9786177866847</v>
          </cell>
          <cell r="B591" t="str">
            <v>book_ua</v>
          </cell>
          <cell r="C591" t="str">
            <v>Reference, Scientific</v>
          </cell>
          <cell r="D591" t="str">
            <v>Yes</v>
          </cell>
          <cell r="E591" t="str">
            <v>Шапіро, Бен</v>
          </cell>
          <cell r="F591" t="str">
            <v>Як зруйнувати Америку за три прості кроки</v>
          </cell>
          <cell r="G591">
            <v>2021</v>
          </cell>
          <cell r="H591">
            <v>6</v>
          </cell>
        </row>
        <row r="592">
          <cell r="A592">
            <v>9786177866861</v>
          </cell>
          <cell r="B592" t="str">
            <v>book</v>
          </cell>
          <cell r="C592" t="str">
            <v>Philosophy, Politics, Social Sciences</v>
          </cell>
          <cell r="D592" t="str">
            <v>Yes</v>
          </cell>
          <cell r="E592" t="str">
            <v>Шапіро, Бен</v>
          </cell>
          <cell r="F592" t="str">
            <v>Смисл історії. Як розум і мораль зумовили велич Заходу</v>
          </cell>
          <cell r="G592">
            <v>2022</v>
          </cell>
          <cell r="H592">
            <v>10</v>
          </cell>
        </row>
        <row r="593">
          <cell r="A593">
            <v>9786177866922</v>
          </cell>
          <cell r="B593" t="str">
            <v>book_ua</v>
          </cell>
          <cell r="C593" t="str">
            <v>Philosophy, Politics, Social Sciences</v>
          </cell>
          <cell r="D593" t="str">
            <v>Yes</v>
          </cell>
          <cell r="E593" t="str">
            <v>Фелан, Карен</v>
          </cell>
          <cell r="F593" t="str">
            <v>«Вибачте, я зруйнувала вашу компанію». Коли бізнес-консультанти — проблема, а не рішення</v>
          </cell>
          <cell r="G593">
            <v>2021</v>
          </cell>
          <cell r="H593">
            <v>6</v>
          </cell>
        </row>
        <row r="594">
          <cell r="A594">
            <v>9786177877409</v>
          </cell>
          <cell r="B594" t="str">
            <v>book_ua</v>
          </cell>
          <cell r="C594" t="str">
            <v>Teens Books (10-16 years)</v>
          </cell>
          <cell r="D594" t="str">
            <v>Yes</v>
          </cell>
          <cell r="E594" t="str">
            <v>Гантер, Ерін</v>
          </cell>
          <cell r="F594" t="str">
            <v>Зграя. Книга 3. Пітьма насуває</v>
          </cell>
          <cell r="G594">
            <v>2021</v>
          </cell>
          <cell r="H594">
            <v>6</v>
          </cell>
        </row>
        <row r="595">
          <cell r="A595">
            <v>9786177877447</v>
          </cell>
          <cell r="B595" t="str">
            <v>book_ua</v>
          </cell>
          <cell r="C595" t="str">
            <v>Teens Books (10-16 years)</v>
          </cell>
          <cell r="D595" t="str">
            <v>Yes</v>
          </cell>
          <cell r="E595" t="str">
            <v>Гантер, Ерін</v>
          </cell>
          <cell r="F595" t="str">
            <v>Зграя. Книга 4. Перерваний шлях</v>
          </cell>
          <cell r="G595">
            <v>2022</v>
          </cell>
          <cell r="H595">
            <v>7</v>
          </cell>
        </row>
        <row r="596">
          <cell r="A596">
            <v>9786177877492</v>
          </cell>
          <cell r="B596" t="str">
            <v>book_ua</v>
          </cell>
          <cell r="C596" t="str">
            <v>Teens Books (10-16 years)</v>
          </cell>
          <cell r="D596" t="str">
            <v>Yes</v>
          </cell>
          <cell r="E596" t="str">
            <v>Гантер, Ерін</v>
          </cell>
          <cell r="F596" t="str">
            <v>Коти-вояки. На волю! (книга 1)</v>
          </cell>
          <cell r="G596">
            <v>2022</v>
          </cell>
          <cell r="H596">
            <v>13</v>
          </cell>
        </row>
        <row r="597">
          <cell r="A597">
            <v>9786177885534</v>
          </cell>
          <cell r="B597" t="str">
            <v>book</v>
          </cell>
          <cell r="C597" t="str">
            <v>Kids Books (3-10 years)</v>
          </cell>
          <cell r="D597" t="str">
            <v>Yes</v>
          </cell>
          <cell r="E597" t="str">
            <v>Нек, Річард</v>
          </cell>
          <cell r="F597" t="str">
            <v>World of Warcraft. Війна древніх. Книга 1. Колодязь вічності</v>
          </cell>
          <cell r="G597">
            <v>2023</v>
          </cell>
          <cell r="H597">
            <v>10</v>
          </cell>
        </row>
        <row r="598">
          <cell r="A598">
            <v>9786177914371</v>
          </cell>
          <cell r="B598" t="str">
            <v>book</v>
          </cell>
          <cell r="C598" t="str">
            <v>Kids Books (3-10 years)</v>
          </cell>
          <cell r="D598" t="str">
            <v>Yes</v>
          </cell>
          <cell r="E598" t="str">
            <v>Ґеннон, Ніколас</v>
          </cell>
          <cell r="F598" t="str">
            <v>The Doldrums. Погано спланована пригода</v>
          </cell>
          <cell r="G598">
            <v>2023</v>
          </cell>
          <cell r="H598">
            <v>10</v>
          </cell>
        </row>
        <row r="599">
          <cell r="A599">
            <v>9786177914524</v>
          </cell>
          <cell r="B599" t="str">
            <v>book</v>
          </cell>
          <cell r="C599" t="str">
            <v>Kids Books (3-10 years)</v>
          </cell>
          <cell r="D599" t="str">
            <v>Yes</v>
          </cell>
          <cell r="E599" t="str">
            <v>Окс'є, Джонатан</v>
          </cell>
          <cell r="F599" t="str">
            <v>Нічний садівник</v>
          </cell>
          <cell r="G599">
            <v>2023</v>
          </cell>
          <cell r="H599">
            <v>10</v>
          </cell>
        </row>
        <row r="600">
          <cell r="A600">
            <v>9786177914647</v>
          </cell>
          <cell r="B600" t="str">
            <v>book</v>
          </cell>
          <cell r="C600" t="str">
            <v>Kids Books (3-10 years)</v>
          </cell>
          <cell r="D600" t="str">
            <v>Yes</v>
          </cell>
          <cell r="E600" t="str">
            <v>Кемпбелл, Джен</v>
          </cell>
          <cell r="F600" t="str">
            <v>Франклін та Луна вирушають на Місяць</v>
          </cell>
          <cell r="G600">
            <v>2023</v>
          </cell>
          <cell r="H600">
            <v>10</v>
          </cell>
        </row>
        <row r="601">
          <cell r="A601">
            <v>9786177918133</v>
          </cell>
          <cell r="B601" t="str">
            <v>book</v>
          </cell>
          <cell r="C601" t="str">
            <v>Philosophy, Politics, Social Sciences</v>
          </cell>
          <cell r="D601" t="str">
            <v>Yes</v>
          </cell>
          <cell r="E601" t="str">
            <v>Жаботинський, Володимир</v>
          </cell>
          <cell r="F601" t="str">
            <v>Здобути державу Ізраїль</v>
          </cell>
          <cell r="G601">
            <v>2022</v>
          </cell>
          <cell r="H601">
            <v>10</v>
          </cell>
        </row>
        <row r="602">
          <cell r="A602">
            <v>9786177940578</v>
          </cell>
          <cell r="B602" t="str">
            <v>book_ua</v>
          </cell>
          <cell r="C602" t="str">
            <v>Health, Mind, Body</v>
          </cell>
          <cell r="D602" t="str">
            <v>Yes</v>
          </cell>
          <cell r="E602" t="str">
            <v>Зомороді, Мануш</v>
          </cell>
          <cell r="F602" t="str">
            <v>Вимкни гаджет, увімкни життя</v>
          </cell>
          <cell r="G602">
            <v>2021</v>
          </cell>
          <cell r="H602">
            <v>3</v>
          </cell>
        </row>
        <row r="603">
          <cell r="A603">
            <v>9786177940981</v>
          </cell>
          <cell r="B603" t="str">
            <v>book</v>
          </cell>
          <cell r="C603" t="str">
            <v>Kids Books (3-10 years)</v>
          </cell>
          <cell r="D603" t="str">
            <v>Yes</v>
          </cell>
          <cell r="E603" t="str">
            <v>Ваґнер, Єнс</v>
          </cell>
          <cell r="F603" t="str">
            <v>Тінь і золота кімната</v>
          </cell>
          <cell r="G603">
            <v>2022</v>
          </cell>
          <cell r="H603">
            <v>10</v>
          </cell>
        </row>
        <row r="604">
          <cell r="A604">
            <v>9786177940998</v>
          </cell>
          <cell r="B604" t="str">
            <v>book</v>
          </cell>
          <cell r="C604" t="str">
            <v>Kids Books (3-10 years)</v>
          </cell>
          <cell r="D604" t="str">
            <v>Yes</v>
          </cell>
          <cell r="E604" t="str">
            <v>Бутчарт, Памела</v>
          </cell>
          <cell r="F604" t="str">
            <v>Мій директор — щур-вампір!</v>
          </cell>
          <cell r="G604">
            <v>2022</v>
          </cell>
          <cell r="H604">
            <v>10</v>
          </cell>
        </row>
        <row r="605">
          <cell r="A605">
            <v>9786177965304</v>
          </cell>
          <cell r="B605" t="str">
            <v>book_ua</v>
          </cell>
          <cell r="C605" t="str">
            <v>Reference, Scientific</v>
          </cell>
          <cell r="D605" t="str">
            <v>Yes</v>
          </cell>
          <cell r="E605" t="str">
            <v>Деан, Станіслас</v>
          </cell>
          <cell r="F605" t="str">
            <v>Як ми вчимося. Чому мозок навчається краще, ніж машина… Поки що</v>
          </cell>
          <cell r="G605">
            <v>2021</v>
          </cell>
          <cell r="H605">
            <v>5</v>
          </cell>
        </row>
        <row r="606">
          <cell r="A606">
            <v>9786177965458</v>
          </cell>
          <cell r="B606" t="str">
            <v>book_ua</v>
          </cell>
          <cell r="C606" t="str">
            <v>Philosophy, Politics, Social Sciences</v>
          </cell>
          <cell r="D606" t="str">
            <v>Yes</v>
          </cell>
          <cell r="E606" t="str">
            <v>Рубенштейн, Девід</v>
          </cell>
          <cell r="F606" t="str">
            <v>Бути лідером. Мудрість від тих, хто змінив правила гри (тверда палітурка)</v>
          </cell>
          <cell r="G606">
            <v>2021</v>
          </cell>
          <cell r="H606">
            <v>7</v>
          </cell>
        </row>
        <row r="607">
          <cell r="A607">
            <v>9786177965892</v>
          </cell>
          <cell r="B607" t="str">
            <v>book</v>
          </cell>
          <cell r="C607" t="str">
            <v>Mystery, Thrillers</v>
          </cell>
          <cell r="D607" t="str">
            <v>Yes</v>
          </cell>
          <cell r="E607" t="str">
            <v>Проуз, Ніта</v>
          </cell>
          <cell r="F607" t="str">
            <v>Покоївка</v>
          </cell>
          <cell r="G607">
            <v>2023</v>
          </cell>
          <cell r="H607">
            <v>10</v>
          </cell>
        </row>
        <row r="608">
          <cell r="A608">
            <v>9786177965908</v>
          </cell>
          <cell r="B608" t="str">
            <v>book_ua</v>
          </cell>
          <cell r="C608" t="str">
            <v>Reference, Scientific</v>
          </cell>
          <cell r="D608" t="str">
            <v>Yes</v>
          </cell>
          <cell r="E608" t="str">
            <v>Мак, Кейті</v>
          </cell>
          <cell r="F608" t="str">
            <v>Повний кінець *на думку астрофізиків</v>
          </cell>
          <cell r="G608">
            <v>2020</v>
          </cell>
          <cell r="H608">
            <v>6</v>
          </cell>
        </row>
        <row r="609">
          <cell r="A609">
            <v>9786177973040</v>
          </cell>
          <cell r="B609" t="str">
            <v>book_ua</v>
          </cell>
          <cell r="C609" t="str">
            <v>Philosophy, Politics, Social Sciences</v>
          </cell>
          <cell r="D609" t="str">
            <v>Yes</v>
          </cell>
          <cell r="E609" t="str">
            <v>Маккеон, Ґреґ</v>
          </cell>
          <cell r="F609" t="str">
            <v>Есенціалізм. Мистецтво визначати пріоритети</v>
          </cell>
          <cell r="G609">
            <v>2021</v>
          </cell>
          <cell r="H609">
            <v>1</v>
          </cell>
        </row>
        <row r="610">
          <cell r="A610">
            <v>9786177973538</v>
          </cell>
          <cell r="B610" t="str">
            <v>book</v>
          </cell>
          <cell r="C610" t="str">
            <v>Philosophy, Politics, Social Sciences</v>
          </cell>
          <cell r="D610" t="str">
            <v>Yes</v>
          </cell>
          <cell r="E610" t="str">
            <v>Фельштинский, Юрий; Попов, Владимир</v>
          </cell>
          <cell r="F610" t="str">
            <v>От Красного террора к мафиозному государству. Спецслужбы России в борьбе за мировое господство</v>
          </cell>
          <cell r="G610">
            <v>2021</v>
          </cell>
          <cell r="H610">
            <v>27</v>
          </cell>
        </row>
        <row r="611">
          <cell r="A611">
            <v>9786177973712</v>
          </cell>
          <cell r="B611" t="str">
            <v>book_ua</v>
          </cell>
          <cell r="C611" t="str">
            <v>Philosophy, Politics, Social Sciences</v>
          </cell>
          <cell r="D611" t="str">
            <v>Yes</v>
          </cell>
          <cell r="E611" t="str">
            <v>Ліст, Фрідріх</v>
          </cell>
          <cell r="F611" t="str">
            <v>Національна система політичної економії</v>
          </cell>
          <cell r="G611">
            <v>2021</v>
          </cell>
          <cell r="H611">
            <v>7</v>
          </cell>
        </row>
        <row r="612">
          <cell r="A612">
            <v>9786177973736</v>
          </cell>
          <cell r="B612" t="str">
            <v>book</v>
          </cell>
          <cell r="C612" t="str">
            <v>Reference, Scientific</v>
          </cell>
          <cell r="D612" t="str">
            <v>Yes</v>
          </cell>
          <cell r="E612" t="str">
            <v>Сторр, Вілл</v>
          </cell>
          <cell r="F612" t="str">
            <v>Наука сторітелінгу. Чому історії впливають на нас і як ними впливати на інших</v>
          </cell>
          <cell r="G612">
            <v>2022</v>
          </cell>
          <cell r="H612">
            <v>10</v>
          </cell>
        </row>
        <row r="613">
          <cell r="A613">
            <v>9786177973774</v>
          </cell>
          <cell r="B613" t="str">
            <v>book_ua</v>
          </cell>
          <cell r="C613" t="str">
            <v>Entertainment, Lifestyle, Family, Home</v>
          </cell>
          <cell r="D613" t="str">
            <v>Yes</v>
          </cell>
          <cell r="E613" t="str">
            <v>Дорошенко, Наталія</v>
          </cell>
          <cell r="F613" t="str">
            <v>Як дитині потрапити в кіно. Практичний посібник для батьків</v>
          </cell>
          <cell r="G613">
            <v>2021</v>
          </cell>
          <cell r="H613">
            <v>8</v>
          </cell>
        </row>
        <row r="614">
          <cell r="A614">
            <v>9786177973859</v>
          </cell>
          <cell r="B614" t="str">
            <v>book_ua</v>
          </cell>
          <cell r="C614" t="str">
            <v>Philosophy, Politics, Social Sciences</v>
          </cell>
          <cell r="D614" t="str">
            <v>Yes</v>
          </cell>
          <cell r="E614" t="str">
            <v>Ферґюсон, Ніл</v>
          </cell>
          <cell r="F614" t="str">
            <v>Приреченість: політика і катастрофи</v>
          </cell>
          <cell r="G614">
            <v>2022</v>
          </cell>
          <cell r="H614">
            <v>10</v>
          </cell>
        </row>
        <row r="615">
          <cell r="A615">
            <v>9786177989232</v>
          </cell>
          <cell r="B615" t="str">
            <v>book</v>
          </cell>
          <cell r="C615" t="str">
            <v>Kids Books (3-10 years)</v>
          </cell>
          <cell r="D615" t="str">
            <v>Yes</v>
          </cell>
          <cell r="E615" t="str">
            <v>Андрес, Крістіна</v>
          </cell>
          <cell r="F615" t="str">
            <v>Мишаче літечко, ведмеже щастя</v>
          </cell>
          <cell r="G615">
            <v>2023</v>
          </cell>
          <cell r="H615">
            <v>10</v>
          </cell>
        </row>
        <row r="616">
          <cell r="A616">
            <v>9786177989249</v>
          </cell>
          <cell r="B616" t="str">
            <v>book</v>
          </cell>
          <cell r="C616" t="str">
            <v>Kids Books (3-10 years)</v>
          </cell>
          <cell r="D616" t="str">
            <v>Yes</v>
          </cell>
          <cell r="E616" t="str">
            <v>Лаві, Орен</v>
          </cell>
          <cell r="F616" t="str">
            <v>Ведмідь, якого не було</v>
          </cell>
          <cell r="G616">
            <v>2023</v>
          </cell>
          <cell r="H616">
            <v>10</v>
          </cell>
        </row>
        <row r="617">
          <cell r="A617">
            <v>9786177995134</v>
          </cell>
          <cell r="B617" t="str">
            <v>book_ua</v>
          </cell>
          <cell r="C617" t="str">
            <v>Teens Books (10-16 years)</v>
          </cell>
          <cell r="D617" t="str">
            <v>Yes</v>
          </cell>
          <cell r="E617" t="str">
            <v>Гантер, Ерін</v>
          </cell>
          <cell r="F617" t="str">
            <v>Коти-вояки. Сила трьох. Книга 4. Затемнення</v>
          </cell>
          <cell r="G617">
            <v>2021</v>
          </cell>
          <cell r="H617">
            <v>10</v>
          </cell>
        </row>
        <row r="618">
          <cell r="A618">
            <v>9786177995356</v>
          </cell>
          <cell r="B618" t="str">
            <v>book</v>
          </cell>
          <cell r="C618" t="str">
            <v>Kids Books (3-10 years)</v>
          </cell>
          <cell r="D618" t="str">
            <v>Yes</v>
          </cell>
          <cell r="E618" t="str">
            <v>Ран, Юліта</v>
          </cell>
          <cell r="F618" t="str">
            <v>Дзеркало бажань</v>
          </cell>
          <cell r="G618">
            <v>2023</v>
          </cell>
          <cell r="H618">
            <v>35</v>
          </cell>
        </row>
        <row r="619">
          <cell r="A619">
            <v>9786177995370</v>
          </cell>
          <cell r="B619" t="str">
            <v>book</v>
          </cell>
          <cell r="C619" t="str">
            <v>Kids Books (3-10 years)</v>
          </cell>
          <cell r="D619" t="str">
            <v>Yes</v>
          </cell>
          <cell r="E619" t="str">
            <v>Ілюха, Юлія</v>
          </cell>
          <cell r="F619" t="str">
            <v>Перша справа Сашка Сірого. Злочин на мільйон</v>
          </cell>
          <cell r="G619">
            <v>2023</v>
          </cell>
          <cell r="H619">
            <v>10</v>
          </cell>
        </row>
        <row r="620">
          <cell r="A620">
            <v>9786177995417</v>
          </cell>
          <cell r="B620" t="str">
            <v>book_ua</v>
          </cell>
          <cell r="C620" t="str">
            <v>Kids Books (3-10 years)</v>
          </cell>
          <cell r="D620" t="str">
            <v>Yes</v>
          </cell>
          <cell r="E620" t="str">
            <v>Гантер, Ерін</v>
          </cell>
          <cell r="F620" t="str">
            <v>Коти-вояки. Сила трьох. Книга 5. Довгі тіні</v>
          </cell>
          <cell r="G620">
            <v>2022</v>
          </cell>
          <cell r="H620">
            <v>7</v>
          </cell>
        </row>
        <row r="621">
          <cell r="A621">
            <v>9786177995424</v>
          </cell>
          <cell r="B621" t="str">
            <v>book_ua</v>
          </cell>
          <cell r="C621" t="str">
            <v>Kids Books (3-10 years)</v>
          </cell>
          <cell r="D621" t="str">
            <v>Yes</v>
          </cell>
          <cell r="E621" t="str">
            <v>Розлуцький, Назар</v>
          </cell>
          <cell r="F621" t="str">
            <v>Українці у світі: 33 правдиві історії</v>
          </cell>
          <cell r="G621">
            <v>2022</v>
          </cell>
          <cell r="H621">
            <v>15</v>
          </cell>
        </row>
        <row r="622">
          <cell r="A622">
            <v>9786177995448</v>
          </cell>
          <cell r="B622" t="str">
            <v>book_ua</v>
          </cell>
          <cell r="C622" t="str">
            <v>Kids Books (3-10 years)</v>
          </cell>
          <cell r="D622" t="str">
            <v>Yes</v>
          </cell>
          <cell r="E622" t="str">
            <v>Гантер, Ерін</v>
          </cell>
          <cell r="F622" t="str">
            <v>Коти-вояки. Пригоди Сіросмуга. Прихисток вояка. Манґа 2</v>
          </cell>
          <cell r="G622">
            <v>2022</v>
          </cell>
          <cell r="H622">
            <v>2</v>
          </cell>
        </row>
        <row r="623">
          <cell r="A623">
            <v>9786177995455</v>
          </cell>
          <cell r="B623" t="str">
            <v>book_ua</v>
          </cell>
          <cell r="C623" t="str">
            <v>Teens Books (10-16 years)</v>
          </cell>
          <cell r="D623" t="str">
            <v>Yes</v>
          </cell>
          <cell r="E623" t="str">
            <v>Гантер, Ерін</v>
          </cell>
          <cell r="F623" t="str">
            <v>Коти-вояки. Пригоди Сіросмуга. Повернення вояка. Манґа 3</v>
          </cell>
          <cell r="G623">
            <v>2022</v>
          </cell>
          <cell r="H623">
            <v>16</v>
          </cell>
        </row>
        <row r="624">
          <cell r="A624">
            <v>9786178012229</v>
          </cell>
          <cell r="B624" t="str">
            <v>book</v>
          </cell>
          <cell r="C624" t="str">
            <v>Literature, Fiction</v>
          </cell>
          <cell r="D624" t="str">
            <v>Yes</v>
          </cell>
          <cell r="E624" t="str">
            <v>Карпа, Ірена</v>
          </cell>
          <cell r="F624" t="str">
            <v>Тільки нікому про це не кажи</v>
          </cell>
          <cell r="G624">
            <v>2022</v>
          </cell>
          <cell r="H624">
            <v>15</v>
          </cell>
        </row>
        <row r="625">
          <cell r="A625">
            <v>9786178012274</v>
          </cell>
          <cell r="B625" t="str">
            <v>book</v>
          </cell>
          <cell r="C625" t="str">
            <v>Kids Books (3-10 years)</v>
          </cell>
          <cell r="D625" t="str">
            <v>Yes</v>
          </cell>
          <cell r="E625" t="str">
            <v>Кід, К'юб</v>
          </cell>
          <cell r="F625" t="str">
            <v>Щоденник супервоїна. Книга 2</v>
          </cell>
          <cell r="G625">
            <v>2023</v>
          </cell>
          <cell r="H625">
            <v>10</v>
          </cell>
        </row>
        <row r="626">
          <cell r="A626">
            <v>9786178012380</v>
          </cell>
          <cell r="B626" t="str">
            <v>book</v>
          </cell>
          <cell r="C626" t="str">
            <v>Kids Books (3-10 years)</v>
          </cell>
          <cell r="D626" t="str">
            <v>Yes</v>
          </cell>
          <cell r="E626" t="str">
            <v>Тітова, Ольга</v>
          </cell>
          <cell r="F626" t="str">
            <v>Місія Кіото, або Аріка проти прищів</v>
          </cell>
          <cell r="G626">
            <v>2023</v>
          </cell>
          <cell r="H626">
            <v>10</v>
          </cell>
        </row>
        <row r="627">
          <cell r="A627">
            <v>9786178012403</v>
          </cell>
          <cell r="B627" t="str">
            <v>book</v>
          </cell>
          <cell r="C627" t="str">
            <v>Kids Books (3-10 years)</v>
          </cell>
          <cell r="D627" t="str">
            <v>Yes</v>
          </cell>
          <cell r="E627" t="str">
            <v>Вілсон, Джамія</v>
          </cell>
          <cell r="F627" t="str">
            <v>Великі ідеї для юних мислителів</v>
          </cell>
          <cell r="G627">
            <v>2023</v>
          </cell>
          <cell r="H627">
            <v>10</v>
          </cell>
        </row>
        <row r="628">
          <cell r="A628">
            <v>9786178012564</v>
          </cell>
          <cell r="B628" t="str">
            <v>book_ua</v>
          </cell>
          <cell r="C628" t="str">
            <v>Literature, Fiction</v>
          </cell>
          <cell r="D628" t="str">
            <v>Yes</v>
          </cell>
          <cell r="E628" t="str">
            <v>Лущевська, Оксана</v>
          </cell>
          <cell r="F628" t="str">
            <v>Це тиха ніч, мій астронавте</v>
          </cell>
          <cell r="G628">
            <v>2022</v>
          </cell>
          <cell r="H628">
            <v>9</v>
          </cell>
        </row>
        <row r="629">
          <cell r="A629">
            <v>9786178012946</v>
          </cell>
          <cell r="B629" t="str">
            <v>book</v>
          </cell>
          <cell r="C629" t="str">
            <v>Kids Books (3-10 years)</v>
          </cell>
          <cell r="D629" t="str">
            <v>Yes</v>
          </cell>
          <cell r="E629" t="str">
            <v>Наварро, Анжелс</v>
          </cell>
          <cell r="F629" t="str">
            <v>Велике розслідування. Хапайся за зачіпку</v>
          </cell>
          <cell r="G629">
            <v>2023</v>
          </cell>
          <cell r="H629">
            <v>10</v>
          </cell>
        </row>
        <row r="630">
          <cell r="A630">
            <v>9786178043575</v>
          </cell>
          <cell r="B630" t="str">
            <v>book</v>
          </cell>
          <cell r="C630" t="str">
            <v>Literature, Fiction</v>
          </cell>
          <cell r="D630" t="str">
            <v>Yes</v>
          </cell>
          <cell r="E630" t="str">
            <v>Мартин, Якуб; Корній, Дара; Горовий, Руслан; Кузнєцова, Євгенія</v>
          </cell>
          <cell r="F630" t="str">
            <v>ЙБН БЛД РСН</v>
          </cell>
          <cell r="G630">
            <v>2022</v>
          </cell>
          <cell r="H630">
            <v>30</v>
          </cell>
        </row>
        <row r="631">
          <cell r="A631">
            <v>9786178076092</v>
          </cell>
          <cell r="B631" t="str">
            <v>book</v>
          </cell>
          <cell r="C631" t="str">
            <v>Kids Books (3-10 years)</v>
          </cell>
          <cell r="D631" t="str">
            <v>Yes</v>
          </cell>
          <cell r="E631" t="str">
            <v>Кордерой, Трейсі</v>
          </cell>
          <cell r="F631" t="str">
            <v>Шифті та Сем. Вторгнення чужих</v>
          </cell>
          <cell r="G631">
            <v>2023</v>
          </cell>
          <cell r="H631">
            <v>10</v>
          </cell>
        </row>
        <row r="632">
          <cell r="A632">
            <v>9786178076214</v>
          </cell>
          <cell r="B632" t="str">
            <v>book</v>
          </cell>
          <cell r="C632" t="str">
            <v>Kids Books (3-10 years)</v>
          </cell>
          <cell r="D632" t="str">
            <v>Yes</v>
          </cell>
          <cell r="E632" t="str">
            <v>Пунсет, Ельса</v>
          </cell>
          <cell r="F632" t="str">
            <v>Відчайдухи. Пригоди в Римі</v>
          </cell>
          <cell r="G632">
            <v>2023</v>
          </cell>
          <cell r="H632">
            <v>10</v>
          </cell>
        </row>
        <row r="633">
          <cell r="A633">
            <v>9786178093174</v>
          </cell>
          <cell r="B633" t="str">
            <v>book</v>
          </cell>
          <cell r="C633" t="str">
            <v>Kids Books (3-10 years)</v>
          </cell>
          <cell r="D633" t="str">
            <v>Yes</v>
          </cell>
          <cell r="E633" t="str">
            <v>Дональдсон, Джулія</v>
          </cell>
          <cell r="F633" t="str">
            <v>Розбійник Щур</v>
          </cell>
          <cell r="G633">
            <v>2023</v>
          </cell>
          <cell r="H633">
            <v>10</v>
          </cell>
        </row>
        <row r="634">
          <cell r="A634">
            <v>9786178107734</v>
          </cell>
          <cell r="B634" t="str">
            <v>book</v>
          </cell>
          <cell r="C634" t="str">
            <v>Literature, Fiction</v>
          </cell>
          <cell r="D634" t="str">
            <v>Yes</v>
          </cell>
          <cell r="E634" t="str">
            <v>Йогансен, Майк</v>
          </cell>
          <cell r="F634" t="str">
            <v>Майк Йогансен. Вибрані твори (Yaka ШКОЛА)</v>
          </cell>
          <cell r="G634">
            <v>2023</v>
          </cell>
          <cell r="H634">
            <v>15</v>
          </cell>
        </row>
        <row r="635">
          <cell r="A635">
            <v>9786178107741</v>
          </cell>
          <cell r="B635" t="str">
            <v>book</v>
          </cell>
          <cell r="C635" t="str">
            <v>Kids Books (3-10 years)</v>
          </cell>
          <cell r="D635" t="str">
            <v>Yes</v>
          </cell>
          <cell r="E635" t="str">
            <v>Куліш, Пантелеймон</v>
          </cell>
          <cell r="F635" t="str">
            <v>Пантелеймон Куліш. Вибрані твори (Yaka ШКОЛА)</v>
          </cell>
          <cell r="G635">
            <v>2023</v>
          </cell>
          <cell r="H635">
            <v>10</v>
          </cell>
        </row>
        <row r="636">
          <cell r="A636">
            <v>9786178107789</v>
          </cell>
          <cell r="B636" t="str">
            <v>book</v>
          </cell>
          <cell r="C636" t="str">
            <v>Literature, Fiction</v>
          </cell>
          <cell r="D636" t="str">
            <v>Yes</v>
          </cell>
          <cell r="E636" t="str">
            <v>Винниченко, Володимир; Кобилянська, Ольга; Кобринська, Наталія; Косинка, Григорій; Коцюбинський, Михайло; Кримський, Агатангел; Крушельницький, Антін; Левинський, Степан; Любченко, Аркадій; Михайличенко, Гнат; Могилянський, Михайло; Пилипенко, Сергій; Підмогильний, Валер'ян; Поліщук, Валер'ян; Поліщук, Клим; Стороженко, Олекса; Франко, Іван; Хоткевич, Гнат; Марко, Черемшина; Чернявський, М.; Пагутяк, Галина</v>
          </cell>
          <cell r="F636" t="str">
            <v>Таємна пригода. Антологія української еротичної прози межі ХІХ-ХХ ст.</v>
          </cell>
          <cell r="G636">
            <v>2023</v>
          </cell>
          <cell r="H636">
            <v>10</v>
          </cell>
        </row>
        <row r="637">
          <cell r="A637">
            <v>9786178107833</v>
          </cell>
          <cell r="B637" t="str">
            <v>book</v>
          </cell>
          <cell r="C637" t="str">
            <v>Literature, Fiction</v>
          </cell>
          <cell r="D637" t="str">
            <v>Yes</v>
          </cell>
          <cell r="F637" t="str">
            <v>Арабески. Антологія української малої прози І половини ХХ ст.</v>
          </cell>
          <cell r="G637">
            <v>2023</v>
          </cell>
          <cell r="H637">
            <v>10</v>
          </cell>
        </row>
        <row r="638">
          <cell r="A638">
            <v>9786178109097</v>
          </cell>
          <cell r="B638" t="str">
            <v>book</v>
          </cell>
          <cell r="C638" t="str">
            <v>Kids Books (3-10 years)</v>
          </cell>
          <cell r="D638" t="str">
            <v>Yes</v>
          </cell>
          <cell r="E638" t="str">
            <v>Руе, Анна; Майнцольд, Макс</v>
          </cell>
          <cell r="F638" t="str">
            <v>Максі фон Фліп. Том 1. Обережно, фея бажань!</v>
          </cell>
          <cell r="G638">
            <v>2023</v>
          </cell>
          <cell r="H638">
            <v>10</v>
          </cell>
        </row>
        <row r="639">
          <cell r="A639">
            <v>9786178109271</v>
          </cell>
          <cell r="B639" t="str">
            <v>book</v>
          </cell>
          <cell r="C639" t="str">
            <v>Kids Books (3-10 years)</v>
          </cell>
          <cell r="D639" t="str">
            <v>Yes</v>
          </cell>
          <cell r="E639" t="str">
            <v>Тан, Містер; Пріклі, Міс</v>
          </cell>
          <cell r="F639" t="str">
            <v>Крута Адель. Том 8. “Батьки на продаж! ”</v>
          </cell>
          <cell r="G639">
            <v>2023</v>
          </cell>
          <cell r="H639">
            <v>10</v>
          </cell>
        </row>
        <row r="640">
          <cell r="A640">
            <v>9786178109295</v>
          </cell>
          <cell r="B640" t="str">
            <v>book</v>
          </cell>
          <cell r="C640" t="str">
            <v>Kids Books (3-10 years)</v>
          </cell>
          <cell r="D640" t="str">
            <v>Yes</v>
          </cell>
          <cell r="E640" t="str">
            <v>Ніномія, Масаакі</v>
          </cell>
          <cell r="F640" t="str">
            <v>Ґаннібал. Том 5</v>
          </cell>
          <cell r="G640">
            <v>2023</v>
          </cell>
          <cell r="H640">
            <v>10</v>
          </cell>
        </row>
        <row r="641">
          <cell r="A641">
            <v>9786178109318</v>
          </cell>
          <cell r="B641" t="str">
            <v>book</v>
          </cell>
          <cell r="C641" t="str">
            <v>Kids Books (3-10 years)</v>
          </cell>
          <cell r="D641" t="str">
            <v>Yes</v>
          </cell>
          <cell r="E641" t="str">
            <v>Руе, Анна</v>
          </cell>
          <cell r="F641" t="str">
            <v>Аптека ароматів. Том 3. Хибна гра майстрині</v>
          </cell>
          <cell r="G641">
            <v>2023</v>
          </cell>
          <cell r="H641">
            <v>10</v>
          </cell>
        </row>
        <row r="642">
          <cell r="A642">
            <v>9786178109325</v>
          </cell>
          <cell r="B642" t="str">
            <v>book</v>
          </cell>
          <cell r="C642" t="str">
            <v>Kids Books (3-10 years)</v>
          </cell>
          <cell r="D642" t="str">
            <v>Yes</v>
          </cell>
          <cell r="E642" t="str">
            <v>Валенте, Тоні</v>
          </cell>
          <cell r="F642" t="str">
            <v>Радіант. Том 6</v>
          </cell>
          <cell r="G642">
            <v>2023</v>
          </cell>
          <cell r="H642">
            <v>10</v>
          </cell>
        </row>
        <row r="643">
          <cell r="A643">
            <v>9786178109349</v>
          </cell>
          <cell r="B643" t="str">
            <v>book</v>
          </cell>
          <cell r="C643" t="str">
            <v>Kids Books (3-10 years)</v>
          </cell>
          <cell r="D643" t="str">
            <v>Yes</v>
          </cell>
          <cell r="E643" t="str">
            <v>Адам, Стовер</v>
          </cell>
          <cell r="F643" t="str">
            <v>Король Куу. Том 3 'Космічна потвора'</v>
          </cell>
          <cell r="G643">
            <v>2023</v>
          </cell>
          <cell r="H643">
            <v>10</v>
          </cell>
        </row>
        <row r="644">
          <cell r="A644">
            <v>9786178115142</v>
          </cell>
          <cell r="B644" t="str">
            <v>book_ua</v>
          </cell>
          <cell r="C644" t="str">
            <v>Kids Books (3-10 years)</v>
          </cell>
          <cell r="D644" t="str">
            <v>Yes</v>
          </cell>
          <cell r="E644" t="str">
            <v>Пасос, Карлос</v>
          </cell>
          <cell r="F644" t="str">
            <v>Еволюція</v>
          </cell>
          <cell r="G644">
            <v>2022</v>
          </cell>
          <cell r="H644">
            <v>5</v>
          </cell>
        </row>
        <row r="645">
          <cell r="A645">
            <v>9786178115210</v>
          </cell>
          <cell r="B645" t="str">
            <v>book_ua</v>
          </cell>
          <cell r="C645" t="str">
            <v>Philosophy, Politics, Social Sciences</v>
          </cell>
          <cell r="D645" t="str">
            <v>Yes</v>
          </cell>
          <cell r="E645" t="str">
            <v>Джонсон, Чалмерс</v>
          </cell>
          <cell r="F645" t="str">
            <v>Японське економічне диво. Як професійна влада та бізнес збудували провідну економіку світу</v>
          </cell>
          <cell r="G645">
            <v>2022</v>
          </cell>
          <cell r="H645">
            <v>3</v>
          </cell>
        </row>
        <row r="646">
          <cell r="A646">
            <v>9786178115234</v>
          </cell>
          <cell r="B646" t="str">
            <v>book</v>
          </cell>
          <cell r="C646" t="str">
            <v>Health, Mind, Body</v>
          </cell>
          <cell r="D646" t="str">
            <v>Yes</v>
          </cell>
          <cell r="E646" t="str">
            <v>Москоні, Ліса</v>
          </cell>
          <cell r="F646" t="str">
            <v>ХХ-мозок. Сучасна наука про жіноче когнітивне здоров’я, гормональний баланс, сон і пам'ять</v>
          </cell>
          <cell r="G646">
            <v>2023</v>
          </cell>
          <cell r="H646">
            <v>10</v>
          </cell>
        </row>
        <row r="647">
          <cell r="A647">
            <v>9786178115258</v>
          </cell>
          <cell r="B647" t="str">
            <v>book</v>
          </cell>
          <cell r="C647" t="str">
            <v>Health, Mind, Body</v>
          </cell>
          <cell r="D647" t="str">
            <v>Yes</v>
          </cell>
          <cell r="E647" t="str">
            <v>Вайт, Еліз</v>
          </cell>
          <cell r="F647" t="str">
            <v>Універсальна теорія котиків в інтернеті. Як культура впливає на технології і навпаки</v>
          </cell>
          <cell r="G647">
            <v>2023</v>
          </cell>
          <cell r="H647">
            <v>10</v>
          </cell>
        </row>
        <row r="648">
          <cell r="A648">
            <v>9786178115272</v>
          </cell>
          <cell r="B648" t="str">
            <v>book_ua</v>
          </cell>
          <cell r="C648" t="str">
            <v>Biographies, Memoirs</v>
          </cell>
          <cell r="D648" t="str">
            <v>Yes</v>
          </cell>
          <cell r="E648" t="str">
            <v>Берґер, Ерік</v>
          </cell>
          <cell r="F648" t="str">
            <v>Зліт: Ілон Маск і перші відчайдушні роки SpaceX</v>
          </cell>
          <cell r="G648">
            <v>2022</v>
          </cell>
          <cell r="H648">
            <v>15</v>
          </cell>
        </row>
        <row r="649">
          <cell r="A649">
            <v>9786178115333</v>
          </cell>
          <cell r="B649" t="str">
            <v>book_ua</v>
          </cell>
          <cell r="C649" t="str">
            <v>History</v>
          </cell>
          <cell r="D649" t="str">
            <v>Yes</v>
          </cell>
          <cell r="E649" t="str">
            <v>Робінсон, Джеймс</v>
          </cell>
          <cell r="F649" t="str">
            <v>Вузький коридор. Держави, суспільства і доля свободи</v>
          </cell>
          <cell r="G649">
            <v>2022</v>
          </cell>
          <cell r="H649">
            <v>5</v>
          </cell>
        </row>
        <row r="650">
          <cell r="A650">
            <v>9786178115357</v>
          </cell>
          <cell r="B650" t="str">
            <v>book_ua</v>
          </cell>
          <cell r="C650" t="str">
            <v>Philosophy, Politics, Social Sciences</v>
          </cell>
          <cell r="D650" t="str">
            <v>Yes</v>
          </cell>
          <cell r="E650" t="str">
            <v>Робінсон, Джеймс</v>
          </cell>
          <cell r="F650" t="str">
            <v>Чому нації занепадають. Походження влади, багатства і бідності</v>
          </cell>
          <cell r="G650">
            <v>2022</v>
          </cell>
          <cell r="H650">
            <v>2</v>
          </cell>
        </row>
        <row r="651">
          <cell r="A651">
            <v>9786178115432</v>
          </cell>
          <cell r="B651" t="str">
            <v>book_ua</v>
          </cell>
          <cell r="C651" t="str">
            <v>Biographies, Memoirs</v>
          </cell>
          <cell r="D651" t="str">
            <v>Yes</v>
          </cell>
          <cell r="E651" t="str">
            <v>Матіос, Анатолій</v>
          </cell>
          <cell r="F651" t="str">
            <v>Бумеранги долі</v>
          </cell>
          <cell r="G651">
            <v>2022</v>
          </cell>
          <cell r="H651">
            <v>6</v>
          </cell>
        </row>
        <row r="652">
          <cell r="A652">
            <v>9786178115531</v>
          </cell>
          <cell r="B652" t="str">
            <v>book_ua</v>
          </cell>
          <cell r="C652" t="str">
            <v>Philosophy, Politics, Social Sciences</v>
          </cell>
          <cell r="D652" t="str">
            <v>Yes</v>
          </cell>
          <cell r="E652" t="str">
            <v>Станчев, Михайло</v>
          </cell>
          <cell r="F652" t="str">
            <v>Третя світова: битва за Україну</v>
          </cell>
          <cell r="G652">
            <v>2022</v>
          </cell>
          <cell r="H652">
            <v>4</v>
          </cell>
        </row>
        <row r="653">
          <cell r="A653">
            <v>9786178115975</v>
          </cell>
          <cell r="B653" t="str">
            <v>book</v>
          </cell>
          <cell r="C653" t="str">
            <v>Health, Mind, Body</v>
          </cell>
          <cell r="D653" t="str">
            <v>Yes</v>
          </cell>
          <cell r="E653" t="str">
            <v>Адачі, Кендра</v>
          </cell>
          <cell r="F653" t="str">
            <v>Лінива геніальна мама. Як встигати найголовніше і залишати час для себе</v>
          </cell>
          <cell r="G653">
            <v>2023</v>
          </cell>
          <cell r="H653">
            <v>10</v>
          </cell>
        </row>
        <row r="654">
          <cell r="A654">
            <v>9786178120405</v>
          </cell>
          <cell r="B654" t="str">
            <v>book</v>
          </cell>
          <cell r="C654" t="str">
            <v>Literature, Fiction</v>
          </cell>
          <cell r="D654" t="str">
            <v>Yes</v>
          </cell>
          <cell r="E654" t="str">
            <v>Процюк, Степан</v>
          </cell>
          <cell r="F654" t="str">
            <v>Травам не можна помирати</v>
          </cell>
          <cell r="G654">
            <v>2023</v>
          </cell>
          <cell r="H654">
            <v>10</v>
          </cell>
        </row>
        <row r="655">
          <cell r="A655">
            <v>9786178120429</v>
          </cell>
          <cell r="B655" t="str">
            <v>book</v>
          </cell>
          <cell r="C655" t="str">
            <v>Art</v>
          </cell>
          <cell r="D655" t="str">
            <v>Yes</v>
          </cell>
          <cell r="E655" t="str">
            <v>В'ятрович, Володимир; Забілий, Руслан; Дерев'яний, Ігор; Содоль, Петро</v>
          </cell>
          <cell r="F655" t="str">
            <v>УПА. Історія нескорених (оновл. вид. )</v>
          </cell>
          <cell r="G655">
            <v>2023</v>
          </cell>
          <cell r="H655">
            <v>10</v>
          </cell>
        </row>
        <row r="656">
          <cell r="A656">
            <v>9786178132019</v>
          </cell>
          <cell r="B656" t="str">
            <v>book</v>
          </cell>
          <cell r="C656" t="str">
            <v>Teens Books (10-16 years)</v>
          </cell>
          <cell r="D656" t="str">
            <v>Yes</v>
          </cell>
          <cell r="E656" t="str">
            <v>Мігель, Ольга</v>
          </cell>
          <cell r="F656" t="str">
            <v>Мисливці за міськими легендами. Невдахи та тіні</v>
          </cell>
          <cell r="G656">
            <v>2022</v>
          </cell>
          <cell r="H656">
            <v>11</v>
          </cell>
        </row>
        <row r="657">
          <cell r="A657">
            <v>9786178203818</v>
          </cell>
          <cell r="B657" t="str">
            <v>book</v>
          </cell>
          <cell r="C657" t="str">
            <v>Literature, Fiction</v>
          </cell>
          <cell r="D657" t="str">
            <v>Yes</v>
          </cell>
          <cell r="E657" t="str">
            <v>Левкова, Анастасія</v>
          </cell>
          <cell r="F657" t="str">
            <v>За Перекопом є земля. Кримський роман</v>
          </cell>
          <cell r="G657">
            <v>2023</v>
          </cell>
          <cell r="H657">
            <v>30</v>
          </cell>
        </row>
        <row r="658">
          <cell r="A658">
            <v>9786178214043</v>
          </cell>
          <cell r="B658" t="str">
            <v>book</v>
          </cell>
          <cell r="C658" t="str">
            <v>Literature, Fiction</v>
          </cell>
          <cell r="D658" t="str">
            <v>Yes</v>
          </cell>
          <cell r="E658" t="str">
            <v>Акуленко, Олександр</v>
          </cell>
          <cell r="F658" t="str">
            <v>Валькірії</v>
          </cell>
          <cell r="G658">
            <v>2022</v>
          </cell>
          <cell r="H658">
            <v>10</v>
          </cell>
        </row>
        <row r="659">
          <cell r="A659">
            <v>9786178218065</v>
          </cell>
          <cell r="B659" t="str">
            <v>book</v>
          </cell>
          <cell r="C659" t="str">
            <v>Literature, Fiction</v>
          </cell>
          <cell r="D659" t="str">
            <v>Yes</v>
          </cell>
          <cell r="E659" t="str">
            <v>Коцюбинський, Михайло</v>
          </cell>
          <cell r="F659" t="str">
            <v>Тіни забутих предків</v>
          </cell>
          <cell r="G659">
            <v>2023</v>
          </cell>
          <cell r="H659">
            <v>10</v>
          </cell>
        </row>
        <row r="660">
          <cell r="A660">
            <v>9786178220082</v>
          </cell>
          <cell r="B660" t="str">
            <v>book</v>
          </cell>
          <cell r="C660" t="str">
            <v>Kids Books (3-10 years)</v>
          </cell>
          <cell r="D660" t="str">
            <v>Yes</v>
          </cell>
          <cell r="E660" t="str">
            <v>Кириченко, Оксана</v>
          </cell>
          <cell r="F660" t="str">
            <v>Будинок у Нігде</v>
          </cell>
          <cell r="G660">
            <v>2023</v>
          </cell>
          <cell r="H660">
            <v>10</v>
          </cell>
        </row>
        <row r="661">
          <cell r="A661">
            <v>9786178224097</v>
          </cell>
          <cell r="B661" t="str">
            <v>book</v>
          </cell>
          <cell r="C661" t="str">
            <v>Kids Books (3-10 years)</v>
          </cell>
          <cell r="D661" t="str">
            <v>Yes</v>
          </cell>
          <cell r="E661" t="str">
            <v>Скуловатова, Олена</v>
          </cell>
          <cell r="F661" t="str">
            <v>Клуб домашніх улюбленців</v>
          </cell>
          <cell r="G661">
            <v>2023</v>
          </cell>
          <cell r="H661">
            <v>10</v>
          </cell>
        </row>
        <row r="662">
          <cell r="A662">
            <v>9786178229115</v>
          </cell>
          <cell r="B662" t="str">
            <v>book</v>
          </cell>
          <cell r="C662" t="str">
            <v>Teens Books (10-16 years)</v>
          </cell>
          <cell r="D662" t="str">
            <v>Yes</v>
          </cell>
          <cell r="E662" t="str">
            <v>Гантер, Ерін; Джоллі, Ден; Баррі, Джеймс</v>
          </cell>
          <cell r="F662" t="str">
            <v>Коти-вояки. Пригоди Сіросмуга + Кривавий шлях (комплект із 4 манґ + подарунок)</v>
          </cell>
          <cell r="G662">
            <v>2023</v>
          </cell>
          <cell r="H662">
            <v>35</v>
          </cell>
        </row>
        <row r="663">
          <cell r="A663">
            <v>9786178229139</v>
          </cell>
          <cell r="B663" t="str">
            <v>book</v>
          </cell>
          <cell r="C663" t="str">
            <v>Kids Books (3-10 years)</v>
          </cell>
          <cell r="D663" t="str">
            <v>Yes</v>
          </cell>
          <cell r="E663" t="str">
            <v>Гедеонов, Олексій</v>
          </cell>
          <cell r="F663" t="str">
            <v>Ольвія. Зима змін</v>
          </cell>
          <cell r="G663">
            <v>2023</v>
          </cell>
          <cell r="H663">
            <v>10</v>
          </cell>
        </row>
        <row r="664">
          <cell r="A664">
            <v>9786178229207</v>
          </cell>
          <cell r="B664" t="str">
            <v>book</v>
          </cell>
          <cell r="C664" t="str">
            <v>Teens Books (10-16 years)</v>
          </cell>
          <cell r="D664" t="str">
            <v>Yes</v>
          </cell>
          <cell r="E664" t="str">
            <v>Гантер, Ерін</v>
          </cell>
          <cell r="F664" t="str">
            <v>Коти-вояки. Сила трьох. Книга 6. Сходить сонце</v>
          </cell>
          <cell r="G664">
            <v>2023</v>
          </cell>
          <cell r="H664">
            <v>35</v>
          </cell>
        </row>
        <row r="665">
          <cell r="A665">
            <v>9786178248475</v>
          </cell>
          <cell r="B665" t="str">
            <v>book_ua</v>
          </cell>
          <cell r="C665" t="str">
            <v>Teens Books (10-16 years)</v>
          </cell>
          <cell r="D665" t="str">
            <v>Yes</v>
          </cell>
          <cell r="E665" t="str">
            <v>Стівенсон, Сер</v>
          </cell>
          <cell r="F665" t="str">
            <v>Агата Містері. Примарний острів</v>
          </cell>
          <cell r="G665">
            <v>2022</v>
          </cell>
          <cell r="H665">
            <v>5</v>
          </cell>
        </row>
        <row r="666">
          <cell r="A666">
            <v>9786178248529</v>
          </cell>
          <cell r="B666" t="str">
            <v>book_ua</v>
          </cell>
          <cell r="C666" t="str">
            <v>Teens Books (10-16 years)</v>
          </cell>
          <cell r="D666" t="str">
            <v>Yes</v>
          </cell>
          <cell r="E666" t="str">
            <v>Стівенсон, Стів</v>
          </cell>
          <cell r="F666" t="str">
            <v>Агата Містері. Квест у Нью-Йорку. Книга 14</v>
          </cell>
          <cell r="G666">
            <v>2022</v>
          </cell>
          <cell r="H666">
            <v>7</v>
          </cell>
        </row>
        <row r="667">
          <cell r="A667">
            <v>9786178248659</v>
          </cell>
          <cell r="B667" t="str">
            <v>book</v>
          </cell>
          <cell r="C667" t="str">
            <v>Literature, Fiction</v>
          </cell>
          <cell r="D667" t="str">
            <v>Yes</v>
          </cell>
          <cell r="E667" t="str">
            <v>Генна, Крістін</v>
          </cell>
          <cell r="F667" t="str">
            <v>Чотири вітри</v>
          </cell>
          <cell r="G667">
            <v>2023</v>
          </cell>
          <cell r="H667">
            <v>10</v>
          </cell>
        </row>
        <row r="668">
          <cell r="A668">
            <v>9786178248710</v>
          </cell>
          <cell r="B668" t="str">
            <v>book</v>
          </cell>
          <cell r="C668" t="str">
            <v>Science Fiction, Fantasy</v>
          </cell>
          <cell r="D668" t="str">
            <v>Yes</v>
          </cell>
          <cell r="E668" t="str">
            <v>Кларк, Сюзанна</v>
          </cell>
          <cell r="F668" t="str">
            <v>Леді з Ґрейс-Адью та інші історії</v>
          </cell>
          <cell r="G668">
            <v>2023</v>
          </cell>
          <cell r="H668">
            <v>10</v>
          </cell>
        </row>
        <row r="669">
          <cell r="A669">
            <v>9786178248765</v>
          </cell>
          <cell r="B669" t="str">
            <v>book</v>
          </cell>
          <cell r="C669" t="str">
            <v>Literature, Fiction</v>
          </cell>
          <cell r="D669" t="str">
            <v>Yes</v>
          </cell>
          <cell r="E669" t="str">
            <v>Нечуй-Левицький, Іван</v>
          </cell>
          <cell r="F669" t="str">
            <v>Кайдашева сім'я ('Відомі та незвідані')</v>
          </cell>
          <cell r="G669">
            <v>2023</v>
          </cell>
          <cell r="H669">
            <v>10</v>
          </cell>
        </row>
        <row r="670">
          <cell r="A670">
            <v>9786178248871</v>
          </cell>
          <cell r="B670" t="str">
            <v>book</v>
          </cell>
          <cell r="C670" t="str">
            <v>Literature, Fiction</v>
          </cell>
          <cell r="D670" t="str">
            <v>Yes</v>
          </cell>
          <cell r="E670" t="str">
            <v>Гувер, Коллін</v>
          </cell>
          <cell r="F670" t="str">
            <v>Спогади про нього</v>
          </cell>
          <cell r="G670">
            <v>2023</v>
          </cell>
          <cell r="H670">
            <v>10</v>
          </cell>
        </row>
        <row r="671">
          <cell r="A671">
            <v>9786178248918</v>
          </cell>
          <cell r="B671" t="str">
            <v>book</v>
          </cell>
          <cell r="C671" t="str">
            <v>Literature, Fiction</v>
          </cell>
          <cell r="D671" t="str">
            <v>Yes</v>
          </cell>
          <cell r="E671" t="str">
            <v>Підмогильний, Валер'ян</v>
          </cell>
          <cell r="F671" t="str">
            <v>Місто ('Відомі та незвідані')</v>
          </cell>
          <cell r="G671">
            <v>2023</v>
          </cell>
          <cell r="H671">
            <v>10</v>
          </cell>
        </row>
        <row r="672">
          <cell r="A672">
            <v>9786178248925</v>
          </cell>
          <cell r="B672" t="str">
            <v>book</v>
          </cell>
          <cell r="C672" t="str">
            <v>Literature, Fiction</v>
          </cell>
          <cell r="D672" t="str">
            <v>Yes</v>
          </cell>
          <cell r="E672" t="str">
            <v>Шевченко, Тарас</v>
          </cell>
          <cell r="F672" t="str">
            <v>Кобзар. Вибрані твори ('Відомі та незвідані')</v>
          </cell>
          <cell r="G672">
            <v>2023</v>
          </cell>
          <cell r="H672">
            <v>10</v>
          </cell>
        </row>
        <row r="673">
          <cell r="A673">
            <v>9786178248949</v>
          </cell>
          <cell r="B673" t="str">
            <v>book</v>
          </cell>
          <cell r="C673" t="str">
            <v>Literature, Fiction</v>
          </cell>
          <cell r="D673" t="str">
            <v>Yes</v>
          </cell>
          <cell r="E673" t="str">
            <v>Гувер, Коллін</v>
          </cell>
          <cell r="F673" t="str">
            <v>Лейла</v>
          </cell>
          <cell r="G673">
            <v>2023</v>
          </cell>
          <cell r="H673">
            <v>10</v>
          </cell>
        </row>
        <row r="674">
          <cell r="A674">
            <v>9786178248956</v>
          </cell>
          <cell r="B674" t="str">
            <v>book</v>
          </cell>
          <cell r="C674" t="str">
            <v>Literature, Fiction</v>
          </cell>
          <cell r="D674" t="str">
            <v>Yes</v>
          </cell>
          <cell r="E674" t="str">
            <v>Беррі, Джулія</v>
          </cell>
          <cell r="F674" t="str">
            <v>Скандальне сестринство з Приквіллов-роуд</v>
          </cell>
          <cell r="G674">
            <v>2023</v>
          </cell>
          <cell r="H674">
            <v>10</v>
          </cell>
        </row>
        <row r="675">
          <cell r="A675">
            <v>9786178257217</v>
          </cell>
          <cell r="B675" t="str">
            <v>book</v>
          </cell>
          <cell r="C675" t="str">
            <v>Teens Books (10-16 years)</v>
          </cell>
          <cell r="D675" t="str">
            <v>Yes</v>
          </cell>
          <cell r="E675" t="str">
            <v>Ярмоленко, Юлія</v>
          </cell>
          <cell r="F675" t="str">
            <v>Без маячні про перші місячні</v>
          </cell>
          <cell r="G675">
            <v>2023</v>
          </cell>
          <cell r="H675">
            <v>10</v>
          </cell>
        </row>
        <row r="676">
          <cell r="A676">
            <v>9786178280024</v>
          </cell>
          <cell r="B676" t="str">
            <v>book</v>
          </cell>
          <cell r="C676" t="str">
            <v>Literature, Fiction</v>
          </cell>
          <cell r="D676" t="str">
            <v>Yes</v>
          </cell>
          <cell r="E676" t="str">
            <v>Герберт, Браян; Андерсон, Кевін</v>
          </cell>
          <cell r="F676" t="str">
            <v>Дюна. Дім Атрідів. Книга 2</v>
          </cell>
          <cell r="G676">
            <v>2023</v>
          </cell>
          <cell r="H676">
            <v>15</v>
          </cell>
        </row>
        <row r="677">
          <cell r="A677">
            <v>9786178280123</v>
          </cell>
          <cell r="B677" t="str">
            <v>book</v>
          </cell>
          <cell r="C677" t="str">
            <v>Kids Books (3-10 years)</v>
          </cell>
          <cell r="D677" t="str">
            <v>Yes</v>
          </cell>
          <cell r="F677" t="str">
            <v>Чарівна гора. Таємне Королівство. Книжка 5</v>
          </cell>
          <cell r="G677">
            <v>2023</v>
          </cell>
          <cell r="H677">
            <v>10</v>
          </cell>
        </row>
        <row r="678">
          <cell r="A678">
            <v>9786178280178</v>
          </cell>
          <cell r="B678" t="str">
            <v>book</v>
          </cell>
          <cell r="C678" t="str">
            <v>Literature, Fiction</v>
          </cell>
          <cell r="D678" t="str">
            <v>Yes</v>
          </cell>
          <cell r="E678" t="str">
            <v>Шен, Л.</v>
          </cell>
          <cell r="F678" t="str">
            <v>І де був той розум? . . (суперобкладинка)</v>
          </cell>
          <cell r="G678">
            <v>2023</v>
          </cell>
          <cell r="H678">
            <v>10</v>
          </cell>
        </row>
        <row r="679">
          <cell r="A679">
            <v>9786178280208</v>
          </cell>
          <cell r="B679" t="str">
            <v>book</v>
          </cell>
          <cell r="C679" t="str">
            <v>Literature, Fiction</v>
          </cell>
          <cell r="D679" t="str">
            <v>Yes</v>
          </cell>
          <cell r="E679" t="str">
            <v>Герберт, Браян; Андерсон, Кевін</v>
          </cell>
          <cell r="F679" t="str">
            <v>Дюна. Дім Атрідів. Книга 1</v>
          </cell>
          <cell r="G679">
            <v>2023</v>
          </cell>
          <cell r="H679">
            <v>10</v>
          </cell>
        </row>
        <row r="680">
          <cell r="A680">
            <v>9786178281069</v>
          </cell>
          <cell r="B680" t="str">
            <v>book</v>
          </cell>
          <cell r="C680" t="str">
            <v>Literature, Fiction</v>
          </cell>
          <cell r="D680" t="str">
            <v>Yes</v>
          </cell>
          <cell r="E680" t="str">
            <v>Сарамаґу, Жузе</v>
          </cell>
          <cell r="F680" t="str">
            <v>Двійник</v>
          </cell>
          <cell r="G680">
            <v>2023</v>
          </cell>
          <cell r="H680">
            <v>10</v>
          </cell>
        </row>
        <row r="681">
          <cell r="A681">
            <v>9786178308025</v>
          </cell>
          <cell r="B681" t="str">
            <v>book</v>
          </cell>
          <cell r="C681" t="str">
            <v>Literature, Fiction</v>
          </cell>
          <cell r="D681" t="str">
            <v>Yes</v>
          </cell>
          <cell r="E681" t="str">
            <v>Жадан, Сергій</v>
          </cell>
          <cell r="F681" t="str">
            <v>Артбук. Птах</v>
          </cell>
          <cell r="G681">
            <v>2023</v>
          </cell>
          <cell r="H681">
            <v>30</v>
          </cell>
        </row>
        <row r="682">
          <cell r="A682">
            <v>9786179503443</v>
          </cell>
          <cell r="B682" t="str">
            <v>book</v>
          </cell>
          <cell r="C682" t="str">
            <v>Kids Books (3-10 years)</v>
          </cell>
          <cell r="D682" t="str">
            <v>Yes</v>
          </cell>
          <cell r="E682" t="str">
            <v>Твен, Марк</v>
          </cell>
          <cell r="F682" t="str">
            <v>Том Соєр за кордоном</v>
          </cell>
          <cell r="G682">
            <v>2023</v>
          </cell>
          <cell r="H682">
            <v>15</v>
          </cell>
        </row>
        <row r="683">
          <cell r="A683">
            <v>9786179507717</v>
          </cell>
          <cell r="B683" t="str">
            <v>book_ua</v>
          </cell>
          <cell r="C683" t="str">
            <v>Philosophy, Politics, Social Sciences</v>
          </cell>
          <cell r="D683" t="str">
            <v>Yes</v>
          </cell>
          <cell r="E683" t="str">
            <v>Маккі, Роберт</v>
          </cell>
          <cell r="F683" t="str">
            <v>Оповідь</v>
          </cell>
          <cell r="G683">
            <v>2021</v>
          </cell>
          <cell r="H683">
            <v>7</v>
          </cell>
        </row>
        <row r="684">
          <cell r="A684">
            <v>9786179518614</v>
          </cell>
          <cell r="B684" t="str">
            <v>book</v>
          </cell>
          <cell r="C684" t="str">
            <v>Philosophy, Politics, Social Sciences</v>
          </cell>
          <cell r="D684" t="str">
            <v>Yes</v>
          </cell>
          <cell r="E684" t="str">
            <v>Лір, Євген; Семків, Ростислав; Горобчук, Богдан-Олег; Українець, Остап; Яшний, Денис; Клочко, Діана; Липа, Катерина; Ірина, Пустиннікова; Чуйко, Кирило; Рудницька, Анжеліка; Забіяка, Андрій; Чиченіна, Олена; Половський, Володимир; Ніколаєв, Євген</v>
          </cell>
          <cell r="F684" t="str">
            <v>Культурна експансія</v>
          </cell>
          <cell r="G684">
            <v>2023</v>
          </cell>
          <cell r="H684">
            <v>10</v>
          </cell>
        </row>
        <row r="685">
          <cell r="A685">
            <v>9786179518621</v>
          </cell>
          <cell r="B685" t="str">
            <v>book</v>
          </cell>
          <cell r="C685" t="str">
            <v>History</v>
          </cell>
          <cell r="D685" t="str">
            <v>Yes</v>
          </cell>
          <cell r="E685" t="str">
            <v>Кузнєцова, Євгенія</v>
          </cell>
          <cell r="F685" t="str">
            <v>Мова-меч. Як говорила радянська імперія</v>
          </cell>
          <cell r="G685">
            <v>2023</v>
          </cell>
          <cell r="H685">
            <v>10</v>
          </cell>
        </row>
        <row r="686">
          <cell r="A686">
            <v>9786179518898</v>
          </cell>
          <cell r="B686" t="str">
            <v>book</v>
          </cell>
          <cell r="C686" t="str">
            <v>Philosophy, Politics, Social Sciences</v>
          </cell>
          <cell r="D686" t="str">
            <v>Yes</v>
          </cell>
          <cell r="E686" t="str">
            <v>Славенка, Дракуліч</v>
          </cell>
          <cell r="F686" t="str">
            <v>Війна всюди однакова</v>
          </cell>
          <cell r="G686">
            <v>2023</v>
          </cell>
          <cell r="H686">
            <v>10</v>
          </cell>
        </row>
        <row r="687">
          <cell r="A687">
            <v>9786179519727</v>
          </cell>
          <cell r="B687" t="str">
            <v>book</v>
          </cell>
          <cell r="C687" t="str">
            <v>Teens Books (10-16 years)</v>
          </cell>
          <cell r="D687" t="str">
            <v>Yes</v>
          </cell>
          <cell r="E687" t="str">
            <v>Попович, Іван</v>
          </cell>
          <cell r="F687" t="str">
            <v>Міфологема. Дід Пихто або Гості, які постукали знизу (Літак)</v>
          </cell>
          <cell r="G687">
            <v>2022</v>
          </cell>
          <cell r="H687">
            <v>14</v>
          </cell>
        </row>
        <row r="688">
          <cell r="A688">
            <v>9786179519734</v>
          </cell>
          <cell r="B688" t="str">
            <v>book</v>
          </cell>
          <cell r="C688" t="str">
            <v>Science Fiction, Fantasy</v>
          </cell>
          <cell r="D688" t="str">
            <v>Yes</v>
          </cell>
          <cell r="E688" t="str">
            <v>Декань, Олексій</v>
          </cell>
          <cell r="F688" t="str">
            <v>Алфавіт для андроїда</v>
          </cell>
          <cell r="G688">
            <v>2022</v>
          </cell>
          <cell r="H688">
            <v>8</v>
          </cell>
        </row>
        <row r="689">
          <cell r="A689">
            <v>9786179526718</v>
          </cell>
          <cell r="B689" t="str">
            <v>book</v>
          </cell>
          <cell r="C689" t="str">
            <v>Science Fiction, Fantasy</v>
          </cell>
          <cell r="D689" t="str">
            <v>Yes</v>
          </cell>
          <cell r="E689" t="str">
            <v>Кідрук, Макс</v>
          </cell>
          <cell r="F689" t="str">
            <v>Нові Темні Віки. Колонія. Книга 1</v>
          </cell>
          <cell r="G689">
            <v>2022</v>
          </cell>
          <cell r="H689">
            <v>30</v>
          </cell>
        </row>
        <row r="690">
          <cell r="A690">
            <v>9789659292981</v>
          </cell>
          <cell r="B690" t="str">
            <v>book</v>
          </cell>
          <cell r="C690" t="str">
            <v>Expatriate Russian Authors</v>
          </cell>
          <cell r="D690" t="str">
            <v>Yes</v>
          </cell>
          <cell r="E690" t="str">
            <v>Борис Акунин</v>
          </cell>
          <cell r="F690" t="str">
            <v>Адвокат беса: страшная повесть</v>
          </cell>
          <cell r="G690">
            <v>2022</v>
          </cell>
          <cell r="H690">
            <v>40</v>
          </cell>
        </row>
        <row r="691">
          <cell r="A691">
            <v>9789660391963</v>
          </cell>
          <cell r="B691" t="str">
            <v>book_ua</v>
          </cell>
          <cell r="C691" t="str">
            <v>Literature, Fiction</v>
          </cell>
          <cell r="D691" t="str">
            <v>Yes</v>
          </cell>
          <cell r="E691" t="str">
            <v>Іваничук, Роман</v>
          </cell>
          <cell r="F691" t="str">
            <v>Вогненні стовпи Роман Іваничук</v>
          </cell>
          <cell r="G691">
            <v>2021</v>
          </cell>
          <cell r="H691">
            <v>4</v>
          </cell>
        </row>
        <row r="692">
          <cell r="A692">
            <v>9789660392205</v>
          </cell>
          <cell r="B692" t="str">
            <v>book_ua</v>
          </cell>
          <cell r="C692" t="str">
            <v>Literature, Fiction</v>
          </cell>
          <cell r="D692" t="str">
            <v>Yes</v>
          </cell>
          <cell r="E692" t="str">
            <v>Алексієвич, Світлана</v>
          </cell>
          <cell r="F692" t="str">
            <v>Час second-hand. Кінець червоної людини Світлана Алексієвич</v>
          </cell>
          <cell r="G692">
            <v>2021</v>
          </cell>
          <cell r="H692">
            <v>4</v>
          </cell>
        </row>
        <row r="693">
          <cell r="A693">
            <v>9789660394179</v>
          </cell>
          <cell r="B693" t="str">
            <v>book_ua</v>
          </cell>
          <cell r="C693" t="str">
            <v>Kids Books (3-10 years)</v>
          </cell>
          <cell r="D693" t="str">
            <v>Yes</v>
          </cell>
          <cell r="E693" t="str">
            <v>Монтгомері, Люсі-Мод</v>
          </cell>
          <cell r="F693" t="str">
            <v>Енн із Зелених Дахів. Книга 2. Енн із Ейвонлі</v>
          </cell>
          <cell r="G693">
            <v>2020</v>
          </cell>
          <cell r="H693">
            <v>3</v>
          </cell>
        </row>
        <row r="694">
          <cell r="A694">
            <v>9789660394186</v>
          </cell>
          <cell r="B694" t="str">
            <v>book_ua</v>
          </cell>
          <cell r="C694" t="str">
            <v>Kids Books (3-10 years)</v>
          </cell>
          <cell r="D694" t="str">
            <v>Yes</v>
          </cell>
          <cell r="E694" t="str">
            <v>Монтгомері, Люсі-Мод</v>
          </cell>
          <cell r="F694" t="str">
            <v>Енн із Зелених Дахів. Книга 3. Енн з Острова</v>
          </cell>
          <cell r="G694">
            <v>2020</v>
          </cell>
          <cell r="H694">
            <v>4</v>
          </cell>
        </row>
        <row r="695">
          <cell r="A695">
            <v>9789660394193</v>
          </cell>
          <cell r="B695" t="str">
            <v>book</v>
          </cell>
          <cell r="C695" t="str">
            <v>Literature, Fiction</v>
          </cell>
          <cell r="D695" t="str">
            <v>Yes</v>
          </cell>
          <cell r="E695" t="str">
            <v>Захер-Мазох, Леопольд</v>
          </cell>
          <cell r="F695" t="str">
            <v>Трагедія Трояндової алеї. Єврейські історії</v>
          </cell>
          <cell r="G695">
            <v>2023</v>
          </cell>
          <cell r="H695">
            <v>10</v>
          </cell>
        </row>
        <row r="696">
          <cell r="A696">
            <v>9789660394346</v>
          </cell>
          <cell r="B696" t="str">
            <v>book_ua</v>
          </cell>
          <cell r="C696" t="str">
            <v>Kids Books (3-10 years)</v>
          </cell>
          <cell r="D696" t="str">
            <v>Yes</v>
          </cell>
          <cell r="E696" t="str">
            <v>Монтгомері, Люсі-Мод</v>
          </cell>
          <cell r="F696" t="str">
            <v>Енн із Зелених Дахів. Книга 6. Енн із Інглсайду</v>
          </cell>
          <cell r="G696">
            <v>2020</v>
          </cell>
          <cell r="H696">
            <v>4</v>
          </cell>
        </row>
        <row r="697">
          <cell r="A697">
            <v>9789660394476</v>
          </cell>
          <cell r="B697" t="str">
            <v>book_ua</v>
          </cell>
          <cell r="C697" t="str">
            <v>Kids Books (3-10 years)</v>
          </cell>
          <cell r="D697" t="str">
            <v>Yes</v>
          </cell>
          <cell r="E697" t="str">
            <v>Монтгомері, Люсі-Мод</v>
          </cell>
          <cell r="F697" t="str">
            <v>Енн із Зелених Дахів. Книга 4. Енн із Лопотливих Тополь</v>
          </cell>
          <cell r="G697">
            <v>2020</v>
          </cell>
          <cell r="H697">
            <v>5</v>
          </cell>
        </row>
        <row r="698">
          <cell r="A698">
            <v>9789660395688</v>
          </cell>
          <cell r="B698" t="str">
            <v>book_ua</v>
          </cell>
          <cell r="C698" t="str">
            <v>Literature, Fiction</v>
          </cell>
          <cell r="D698" t="str">
            <v>Yes</v>
          </cell>
          <cell r="E698" t="str">
            <v>Міньє, Бернар</v>
          </cell>
          <cell r="F698" t="str">
            <v>М, край прірви Бернар Міньє</v>
          </cell>
          <cell r="G698">
            <v>2021</v>
          </cell>
          <cell r="H698">
            <v>7</v>
          </cell>
        </row>
        <row r="699">
          <cell r="A699">
            <v>9789660395855</v>
          </cell>
          <cell r="B699" t="str">
            <v>book_ua</v>
          </cell>
          <cell r="C699" t="str">
            <v>Literature, Fiction</v>
          </cell>
          <cell r="D699" t="str">
            <v>Yes</v>
          </cell>
          <cell r="E699" t="str">
            <v>Кафка, Франц</v>
          </cell>
          <cell r="F699" t="str">
            <v>Процес. Америка Франц Кафка</v>
          </cell>
          <cell r="G699">
            <v>2021</v>
          </cell>
          <cell r="H699">
            <v>1</v>
          </cell>
        </row>
        <row r="700">
          <cell r="A700">
            <v>9789660395978</v>
          </cell>
          <cell r="B700" t="str">
            <v>book_ua</v>
          </cell>
          <cell r="C700" t="str">
            <v>Biographies, Memoirs</v>
          </cell>
          <cell r="D700" t="str">
            <v>Yes</v>
          </cell>
          <cell r="E700" t="str">
            <v>Панасенко, Тетяна</v>
          </cell>
          <cell r="F700" t="str">
            <v>Леся Українка Тетяна Панасенко</v>
          </cell>
          <cell r="G700">
            <v>2021</v>
          </cell>
          <cell r="H700">
            <v>3</v>
          </cell>
        </row>
        <row r="701">
          <cell r="A701">
            <v>9789660396173</v>
          </cell>
          <cell r="B701" t="str">
            <v>book_ua</v>
          </cell>
          <cell r="C701" t="str">
            <v>Literature, Fiction</v>
          </cell>
          <cell r="D701" t="str">
            <v>Yes</v>
          </cell>
          <cell r="E701" t="str">
            <v>Харріс, Роберт</v>
          </cell>
          <cell r="F701" t="str">
            <v>Мюнхен Роберт Харріс</v>
          </cell>
          <cell r="G701">
            <v>2021</v>
          </cell>
          <cell r="H701">
            <v>15</v>
          </cell>
        </row>
        <row r="702">
          <cell r="A702">
            <v>9789660397033</v>
          </cell>
          <cell r="B702" t="str">
            <v>book_ua</v>
          </cell>
          <cell r="C702" t="str">
            <v>Literature, Fiction</v>
          </cell>
          <cell r="D702" t="str">
            <v>Yes</v>
          </cell>
          <cell r="E702" t="str">
            <v>Харріс, Роберт</v>
          </cell>
          <cell r="F702" t="str">
            <v>Привид Роберт Харріс</v>
          </cell>
          <cell r="G702">
            <v>2021</v>
          </cell>
          <cell r="H702">
            <v>15</v>
          </cell>
        </row>
        <row r="703">
          <cell r="A703">
            <v>9789660397408</v>
          </cell>
          <cell r="B703" t="str">
            <v>book</v>
          </cell>
          <cell r="C703" t="str">
            <v>Literature, Fiction</v>
          </cell>
          <cell r="D703" t="str">
            <v>Yes</v>
          </cell>
          <cell r="E703" t="str">
            <v>Шкурупій, Ґео</v>
          </cell>
          <cell r="F703" t="str">
            <v>Жанна батальйонерка</v>
          </cell>
          <cell r="G703">
            <v>2023</v>
          </cell>
          <cell r="H703">
            <v>15</v>
          </cell>
        </row>
        <row r="704">
          <cell r="A704">
            <v>9789660398337</v>
          </cell>
          <cell r="B704" t="str">
            <v>book</v>
          </cell>
          <cell r="C704" t="str">
            <v>Literature, Fiction</v>
          </cell>
          <cell r="D704" t="str">
            <v>Yes</v>
          </cell>
          <cell r="E704" t="str">
            <v>Шульц, Бруно</v>
          </cell>
          <cell r="F704" t="str">
            <v>Корицеві крамниці</v>
          </cell>
          <cell r="G704">
            <v>2022</v>
          </cell>
          <cell r="H704">
            <v>30</v>
          </cell>
        </row>
        <row r="705">
          <cell r="A705">
            <v>9789660398443</v>
          </cell>
          <cell r="B705" t="str">
            <v>book</v>
          </cell>
          <cell r="C705" t="str">
            <v>Literature, Fiction</v>
          </cell>
          <cell r="D705" t="str">
            <v>Yes</v>
          </cell>
          <cell r="E705" t="str">
            <v>Йогансен, Майк</v>
          </cell>
          <cell r="F705" t="str">
            <v>Повісті (Фоліо)</v>
          </cell>
          <cell r="G705">
            <v>2023</v>
          </cell>
          <cell r="H705">
            <v>15</v>
          </cell>
        </row>
        <row r="706">
          <cell r="A706">
            <v>9789660398580</v>
          </cell>
          <cell r="B706" t="str">
            <v>book</v>
          </cell>
          <cell r="C706" t="str">
            <v>Mystery, Thrillers</v>
          </cell>
          <cell r="D706" t="str">
            <v>Yes</v>
          </cell>
          <cell r="E706" t="str">
            <v>Бохус, Кшиштоф</v>
          </cell>
          <cell r="F706" t="str">
            <v>Чорний манускрипт</v>
          </cell>
          <cell r="G706">
            <v>2022</v>
          </cell>
          <cell r="H706">
            <v>10</v>
          </cell>
        </row>
        <row r="707">
          <cell r="A707">
            <v>9789660399594</v>
          </cell>
          <cell r="B707" t="str">
            <v>book_ua</v>
          </cell>
          <cell r="C707" t="str">
            <v>Biographies, Memoirs</v>
          </cell>
          <cell r="D707" t="str">
            <v>Yes</v>
          </cell>
          <cell r="E707" t="str">
            <v>Вовк, Ірина</v>
          </cell>
          <cell r="F707" t="str">
            <v>Донецький аеропорт. Справжня історія. Частина 1. Новий термінал</v>
          </cell>
          <cell r="G707">
            <v>2022</v>
          </cell>
          <cell r="H707">
            <v>6</v>
          </cell>
        </row>
        <row r="708">
          <cell r="A708">
            <v>9789660399600</v>
          </cell>
          <cell r="B708" t="str">
            <v>book_ua</v>
          </cell>
          <cell r="C708" t="str">
            <v>Biographies, Memoirs</v>
          </cell>
          <cell r="D708" t="str">
            <v>Yes</v>
          </cell>
          <cell r="E708" t="str">
            <v>Вовк, Ірина</v>
          </cell>
          <cell r="F708" t="str">
            <v>Донецький аеропорт. Справжня історія. Частина 2. Кіборги</v>
          </cell>
          <cell r="G708">
            <v>2022</v>
          </cell>
          <cell r="H708">
            <v>8</v>
          </cell>
        </row>
        <row r="709">
          <cell r="A709">
            <v>9789660399617</v>
          </cell>
          <cell r="B709" t="str">
            <v>book</v>
          </cell>
          <cell r="C709" t="str">
            <v>Literature, Fiction</v>
          </cell>
          <cell r="D709" t="str">
            <v>Yes</v>
          </cell>
          <cell r="E709" t="str">
            <v>Макаренко, Ольга</v>
          </cell>
          <cell r="F709" t="str">
            <v>Троєщинське море</v>
          </cell>
          <cell r="G709">
            <v>2022</v>
          </cell>
          <cell r="H709">
            <v>10</v>
          </cell>
        </row>
        <row r="710">
          <cell r="A710">
            <v>9789660399853</v>
          </cell>
          <cell r="B710" t="str">
            <v>book</v>
          </cell>
          <cell r="C710" t="str">
            <v>Literature, Fiction</v>
          </cell>
          <cell r="D710" t="str">
            <v>Yes</v>
          </cell>
          <cell r="E710" t="str">
            <v>Саліпа, Ольга</v>
          </cell>
          <cell r="F710" t="str">
            <v>Брошка гімназистки</v>
          </cell>
          <cell r="G710">
            <v>2022</v>
          </cell>
          <cell r="H710">
            <v>10</v>
          </cell>
        </row>
        <row r="711">
          <cell r="A711">
            <v>9789661050920</v>
          </cell>
          <cell r="B711" t="str">
            <v>book</v>
          </cell>
          <cell r="C711" t="str">
            <v>Religion, Spirituality</v>
          </cell>
          <cell r="D711" t="str">
            <v>Yes</v>
          </cell>
          <cell r="E711" t="str">
            <v>Кокотюха, Андрій</v>
          </cell>
          <cell r="F711" t="str">
            <v>Легенда про Безголового (Детективна аґенція ВО)</v>
          </cell>
          <cell r="G711">
            <v>2023</v>
          </cell>
          <cell r="H711">
            <v>15</v>
          </cell>
        </row>
        <row r="712">
          <cell r="A712">
            <v>9789661053211</v>
          </cell>
          <cell r="B712" t="str">
            <v>book</v>
          </cell>
          <cell r="C712" t="str">
            <v>Literature, Fiction</v>
          </cell>
          <cell r="D712" t="str">
            <v>Yes</v>
          </cell>
          <cell r="E712" t="str">
            <v>Кащенко, Адріан</v>
          </cell>
          <cell r="F712" t="str">
            <v>Над Кодацьким порогом</v>
          </cell>
          <cell r="G712">
            <v>2023</v>
          </cell>
          <cell r="H712">
            <v>10</v>
          </cell>
        </row>
        <row r="713">
          <cell r="A713">
            <v>9789661059077</v>
          </cell>
          <cell r="B713" t="str">
            <v>book</v>
          </cell>
          <cell r="C713" t="str">
            <v>Literature, Fiction</v>
          </cell>
          <cell r="D713" t="str">
            <v>Yes</v>
          </cell>
          <cell r="E713" t="str">
            <v>Ухачевський, Сергій</v>
          </cell>
          <cell r="F713" t="str">
            <v>Чужа гра</v>
          </cell>
          <cell r="G713">
            <v>2023</v>
          </cell>
          <cell r="H713">
            <v>10</v>
          </cell>
        </row>
        <row r="714">
          <cell r="A714">
            <v>9789661059893</v>
          </cell>
          <cell r="B714" t="str">
            <v>book</v>
          </cell>
          <cell r="C714" t="str">
            <v>Kids Books (3-10 years)</v>
          </cell>
          <cell r="D714" t="str">
            <v>Yes</v>
          </cell>
          <cell r="E714" t="str">
            <v>Хвильовий, Микола</v>
          </cell>
          <cell r="F714" t="str">
            <v>Я (Романтика) (Світовид)</v>
          </cell>
          <cell r="G714">
            <v>2023</v>
          </cell>
          <cell r="H714">
            <v>15</v>
          </cell>
        </row>
        <row r="715">
          <cell r="A715">
            <v>9789661060561</v>
          </cell>
          <cell r="B715" t="str">
            <v>book</v>
          </cell>
          <cell r="C715" t="str">
            <v>Literature, Fiction</v>
          </cell>
          <cell r="D715" t="str">
            <v>Yes</v>
          </cell>
          <cell r="E715" t="str">
            <v>Желязни, Роджер</v>
          </cell>
          <cell r="F715" t="str">
            <v>Хроніки Амбера. П’ятикнижжя Корвіна. Том 1</v>
          </cell>
          <cell r="G715">
            <v>2023</v>
          </cell>
          <cell r="H715">
            <v>15</v>
          </cell>
        </row>
        <row r="716">
          <cell r="A716">
            <v>9789661061155</v>
          </cell>
          <cell r="B716" t="str">
            <v>book</v>
          </cell>
          <cell r="C716" t="str">
            <v>Literature, Fiction</v>
          </cell>
          <cell r="D716" t="str">
            <v>Yes</v>
          </cell>
          <cell r="E716" t="str">
            <v>Честертон, Гілберт</v>
          </cell>
          <cell r="F716" t="str">
            <v>Незбагненний отець Браун</v>
          </cell>
          <cell r="G716">
            <v>2023</v>
          </cell>
          <cell r="H716">
            <v>10</v>
          </cell>
        </row>
        <row r="717">
          <cell r="A717">
            <v>9789661067676</v>
          </cell>
          <cell r="B717" t="str">
            <v>book</v>
          </cell>
          <cell r="C717" t="str">
            <v>Kids Books (3-10 years)</v>
          </cell>
          <cell r="D717" t="str">
            <v>Yes</v>
          </cell>
          <cell r="E717" t="str">
            <v>Несбе, Ю.</v>
          </cell>
          <cell r="F717" t="str">
            <v>Чи врятує доктор Проктор Різдво?</v>
          </cell>
          <cell r="G717">
            <v>2022</v>
          </cell>
          <cell r="H717">
            <v>35</v>
          </cell>
        </row>
        <row r="718">
          <cell r="A718">
            <v>9789661068277</v>
          </cell>
          <cell r="B718" t="str">
            <v>book</v>
          </cell>
          <cell r="C718" t="str">
            <v>Kids Books (3-10 years)</v>
          </cell>
          <cell r="D718" t="str">
            <v>Yes</v>
          </cell>
          <cell r="E718" t="str">
            <v>Даррелл, Джеральд</v>
          </cell>
          <cell r="F718" t="str">
            <v>Сад богів: повість</v>
          </cell>
          <cell r="G718">
            <v>2022</v>
          </cell>
          <cell r="H718">
            <v>15</v>
          </cell>
        </row>
        <row r="719">
          <cell r="A719">
            <v>9789661069014</v>
          </cell>
          <cell r="B719" t="str">
            <v>book</v>
          </cell>
          <cell r="C719" t="str">
            <v>Literature, Fiction</v>
          </cell>
          <cell r="D719" t="str">
            <v>Yes</v>
          </cell>
          <cell r="E719" t="str">
            <v>Волков, Олексій</v>
          </cell>
          <cell r="F719" t="str">
            <v>Відкинуті Богом</v>
          </cell>
          <cell r="G719">
            <v>2023</v>
          </cell>
          <cell r="H719">
            <v>10</v>
          </cell>
        </row>
        <row r="720">
          <cell r="A720">
            <v>9789661069250</v>
          </cell>
          <cell r="B720" t="str">
            <v>book</v>
          </cell>
          <cell r="C720" t="str">
            <v>Science Fiction, Fantasy</v>
          </cell>
          <cell r="D720" t="str">
            <v>Yes</v>
          </cell>
          <cell r="E720" t="str">
            <v>Флінн, Майкл</v>
          </cell>
          <cell r="F720" t="str">
            <v>Айфельгайм</v>
          </cell>
          <cell r="G720">
            <v>2023</v>
          </cell>
          <cell r="H720">
            <v>10</v>
          </cell>
        </row>
        <row r="721">
          <cell r="A721">
            <v>9789661069397</v>
          </cell>
          <cell r="B721" t="str">
            <v>book</v>
          </cell>
          <cell r="C721" t="str">
            <v>Literature, Fiction</v>
          </cell>
          <cell r="D721" t="str">
            <v>Yes</v>
          </cell>
          <cell r="E721" t="str">
            <v>Фіалко, Ніна</v>
          </cell>
          <cell r="F721" t="str">
            <v>Дві обручки</v>
          </cell>
          <cell r="G721">
            <v>2023</v>
          </cell>
          <cell r="H721">
            <v>10</v>
          </cell>
        </row>
        <row r="722">
          <cell r="A722">
            <v>9789661069403</v>
          </cell>
          <cell r="B722" t="str">
            <v>book</v>
          </cell>
          <cell r="C722" t="str">
            <v>Literature, Fiction</v>
          </cell>
          <cell r="D722" t="str">
            <v>Yes</v>
          </cell>
          <cell r="E722" t="str">
            <v>Волков, Олексій</v>
          </cell>
          <cell r="F722" t="str">
            <v>Слід на воді (Детективна аґенція ВО)</v>
          </cell>
          <cell r="G722">
            <v>2023</v>
          </cell>
          <cell r="H722">
            <v>10</v>
          </cell>
        </row>
        <row r="723">
          <cell r="A723">
            <v>9789661069410</v>
          </cell>
          <cell r="B723" t="str">
            <v>book</v>
          </cell>
          <cell r="C723" t="str">
            <v>Literature, Fiction</v>
          </cell>
          <cell r="D723" t="str">
            <v>Yes</v>
          </cell>
          <cell r="E723" t="str">
            <v>Волков, Олексій</v>
          </cell>
          <cell r="F723" t="str">
            <v>Мертві квіти (Детективна аґенція ВО)</v>
          </cell>
          <cell r="G723">
            <v>2023</v>
          </cell>
          <cell r="H723">
            <v>10</v>
          </cell>
        </row>
        <row r="724">
          <cell r="A724">
            <v>9789661069472</v>
          </cell>
          <cell r="B724" t="str">
            <v>book</v>
          </cell>
          <cell r="C724" t="str">
            <v>Literature, Fiction</v>
          </cell>
          <cell r="D724" t="str">
            <v>Yes</v>
          </cell>
          <cell r="E724" t="str">
            <v>Чумарна, Марія</v>
          </cell>
          <cell r="F724" t="str">
            <v>Яромир, або Вивідувач короля Данила</v>
          </cell>
          <cell r="G724">
            <v>2023</v>
          </cell>
          <cell r="H724">
            <v>10</v>
          </cell>
        </row>
        <row r="725">
          <cell r="A725">
            <v>9789661069489</v>
          </cell>
          <cell r="B725" t="str">
            <v>book</v>
          </cell>
          <cell r="C725" t="str">
            <v>Kids Books (3-10 years)</v>
          </cell>
          <cell r="D725" t="str">
            <v>Yes</v>
          </cell>
          <cell r="E725" t="str">
            <v>Нордквіст, Свен</v>
          </cell>
          <cell r="F725" t="str">
            <v>Де моя сестра?</v>
          </cell>
          <cell r="G725">
            <v>2023</v>
          </cell>
          <cell r="H725">
            <v>10</v>
          </cell>
        </row>
        <row r="726">
          <cell r="A726">
            <v>9789661069502</v>
          </cell>
          <cell r="B726" t="str">
            <v>book</v>
          </cell>
          <cell r="C726" t="str">
            <v>Kids Books (3-10 years)</v>
          </cell>
          <cell r="D726" t="str">
            <v>Yes</v>
          </cell>
          <cell r="E726" t="str">
            <v>Ліщинська, Наталія</v>
          </cell>
          <cell r="F726" t="str">
            <v>Пригоди хоробрика</v>
          </cell>
          <cell r="G726">
            <v>2023</v>
          </cell>
          <cell r="H726">
            <v>10</v>
          </cell>
        </row>
        <row r="727">
          <cell r="A727">
            <v>9789661069656</v>
          </cell>
          <cell r="B727" t="str">
            <v>book</v>
          </cell>
          <cell r="C727" t="str">
            <v>Literature, Fiction</v>
          </cell>
          <cell r="D727" t="str">
            <v>Yes</v>
          </cell>
          <cell r="E727" t="str">
            <v>Шутко, Олександра</v>
          </cell>
          <cell r="F727" t="str">
            <v>Убивство в гаремі</v>
          </cell>
          <cell r="G727">
            <v>2023</v>
          </cell>
          <cell r="H727">
            <v>10</v>
          </cell>
        </row>
        <row r="728">
          <cell r="A728">
            <v>9789661545679</v>
          </cell>
          <cell r="B728" t="str">
            <v>book</v>
          </cell>
          <cell r="C728" t="str">
            <v>Kids Books (3-10 years)</v>
          </cell>
          <cell r="D728" t="str">
            <v>Yes</v>
          </cell>
          <cell r="E728" t="str">
            <v>Гріффітс, Енді</v>
          </cell>
          <cell r="F728" t="str">
            <v>78-поверховий будинок на дереві</v>
          </cell>
          <cell r="G728">
            <v>2022</v>
          </cell>
          <cell r="H728">
            <v>10</v>
          </cell>
        </row>
        <row r="729">
          <cell r="A729">
            <v>9789661545693</v>
          </cell>
          <cell r="B729" t="str">
            <v>book</v>
          </cell>
          <cell r="C729" t="str">
            <v>Kids Books (3-10 years)</v>
          </cell>
          <cell r="D729" t="str">
            <v>Yes</v>
          </cell>
          <cell r="E729" t="str">
            <v>Рінкер, Шеррі</v>
          </cell>
          <cell r="F729" t="str">
            <v>Велике будівництво: всі дуже раді дорожній бригаді!</v>
          </cell>
          <cell r="G729">
            <v>2022</v>
          </cell>
          <cell r="H729">
            <v>10</v>
          </cell>
        </row>
        <row r="730">
          <cell r="A730">
            <v>9789661545846</v>
          </cell>
          <cell r="B730" t="str">
            <v>book</v>
          </cell>
          <cell r="C730" t="str">
            <v>Kids Books (3-10 years)</v>
          </cell>
          <cell r="D730" t="str">
            <v>Yes</v>
          </cell>
          <cell r="E730" t="str">
            <v>Калліс, Меґан</v>
          </cell>
          <cell r="F730" t="str">
            <v>Велика книга вантажівок</v>
          </cell>
          <cell r="G730">
            <v>2022</v>
          </cell>
          <cell r="H730">
            <v>10</v>
          </cell>
        </row>
        <row r="731">
          <cell r="A731">
            <v>9789661545884</v>
          </cell>
          <cell r="B731" t="str">
            <v>book</v>
          </cell>
          <cell r="C731" t="str">
            <v>Kids Books (3-10 years)</v>
          </cell>
          <cell r="D731" t="str">
            <v>Yes</v>
          </cell>
          <cell r="E731" t="str">
            <v>Єнс, І.</v>
          </cell>
          <cell r="F731" t="str">
            <v>Таємниці останнього пірата</v>
          </cell>
          <cell r="G731">
            <v>2022</v>
          </cell>
          <cell r="H731">
            <v>10</v>
          </cell>
        </row>
        <row r="732">
          <cell r="A732">
            <v>9789661545914</v>
          </cell>
          <cell r="B732" t="str">
            <v>book</v>
          </cell>
          <cell r="C732" t="str">
            <v>Literature, Fiction</v>
          </cell>
          <cell r="D732" t="str">
            <v>Yes</v>
          </cell>
          <cell r="E732" t="str">
            <v>Емілі, Генрі</v>
          </cell>
          <cell r="F732" t="str">
            <v>Пляжне чтиво</v>
          </cell>
          <cell r="G732">
            <v>2023</v>
          </cell>
          <cell r="H732">
            <v>30</v>
          </cell>
        </row>
        <row r="733">
          <cell r="A733">
            <v>9789661545976</v>
          </cell>
          <cell r="B733" t="str">
            <v>book</v>
          </cell>
          <cell r="C733" t="str">
            <v>Kids Books (3-10 years)</v>
          </cell>
          <cell r="D733" t="str">
            <v>Yes</v>
          </cell>
          <cell r="E733" t="str">
            <v>Квейл, Рут</v>
          </cell>
          <cell r="F733" t="str">
            <v>Дивовижна Мейбл і кролячий погром</v>
          </cell>
          <cell r="G733">
            <v>2023</v>
          </cell>
          <cell r="H733">
            <v>10</v>
          </cell>
        </row>
        <row r="734">
          <cell r="A734">
            <v>9789661545990</v>
          </cell>
          <cell r="B734" t="str">
            <v>book</v>
          </cell>
          <cell r="C734" t="str">
            <v>Mystery, Thrillers</v>
          </cell>
          <cell r="D734" t="str">
            <v>Yes</v>
          </cell>
          <cell r="E734" t="str">
            <v>Дейв, Лора</v>
          </cell>
          <cell r="F734" t="str">
            <v>Останнє, що він мені сказав</v>
          </cell>
          <cell r="G734">
            <v>2023</v>
          </cell>
          <cell r="H734">
            <v>10</v>
          </cell>
        </row>
        <row r="735">
          <cell r="A735">
            <v>9789662054583</v>
          </cell>
          <cell r="B735" t="str">
            <v>book</v>
          </cell>
          <cell r="C735" t="str">
            <v>Kids Books (3-10 years)</v>
          </cell>
          <cell r="D735" t="str">
            <v>Yes</v>
          </cell>
          <cell r="E735" t="str">
            <v>Лобода, Олена</v>
          </cell>
          <cell r="F735" t="str">
            <v>Цукерки на сніданок. Звичайні пригоди хлопчика Захара</v>
          </cell>
          <cell r="G735" t="str">
            <v>2017-2022</v>
          </cell>
          <cell r="H735">
            <v>10</v>
          </cell>
        </row>
        <row r="736">
          <cell r="A736">
            <v>9789662344714</v>
          </cell>
          <cell r="B736" t="str">
            <v>book_ua</v>
          </cell>
          <cell r="C736" t="str">
            <v>Entertainment, Lifestyle, Family, Home</v>
          </cell>
          <cell r="D736" t="str">
            <v>Yes</v>
          </cell>
          <cell r="E736" t="str">
            <v>Сударикова, Юлія</v>
          </cell>
          <cell r="F736" t="str">
            <v>Екзотичні дерева, кущі та ліани в ландшафтах України</v>
          </cell>
          <cell r="G736">
            <v>2019</v>
          </cell>
          <cell r="H736">
            <v>2</v>
          </cell>
        </row>
        <row r="737">
          <cell r="A737">
            <v>9789662377521</v>
          </cell>
          <cell r="B737" t="str">
            <v>book_ua</v>
          </cell>
          <cell r="C737" t="str">
            <v>Reference, Scientific</v>
          </cell>
          <cell r="D737" t="str">
            <v>Yes</v>
          </cell>
          <cell r="E737" t="str">
            <v>Месснер, Райнгольд</v>
          </cell>
          <cell r="F737" t="str">
            <v>Антарктида: Рай і пекло</v>
          </cell>
          <cell r="G737">
            <v>2020</v>
          </cell>
          <cell r="H737">
            <v>1</v>
          </cell>
        </row>
        <row r="738">
          <cell r="A738">
            <v>9789662792072</v>
          </cell>
          <cell r="B738" t="str">
            <v>book</v>
          </cell>
          <cell r="C738" t="str">
            <v>Kids Books (3-10 years)</v>
          </cell>
          <cell r="D738" t="str">
            <v>Yes</v>
          </cell>
          <cell r="E738" t="str">
            <v>Бондаренко, Катерина</v>
          </cell>
          <cell r="F738" t="str">
            <v>Велика мрія маленького Равлика</v>
          </cell>
          <cell r="G738">
            <v>2022</v>
          </cell>
          <cell r="H738">
            <v>10</v>
          </cell>
        </row>
        <row r="739">
          <cell r="A739">
            <v>9789662792393</v>
          </cell>
          <cell r="B739" t="str">
            <v>book</v>
          </cell>
          <cell r="C739" t="str">
            <v>Kids Books (3-10 years)</v>
          </cell>
          <cell r="D739" t="str">
            <v>Yes</v>
          </cell>
          <cell r="E739" t="str">
            <v>Щербина, Маруся</v>
          </cell>
          <cell r="F739" t="str">
            <v>Пригоди веселої сімейки. Піратські історії</v>
          </cell>
          <cell r="G739">
            <v>2023</v>
          </cell>
          <cell r="H739">
            <v>10</v>
          </cell>
        </row>
        <row r="740">
          <cell r="A740">
            <v>9789662792447</v>
          </cell>
          <cell r="B740" t="str">
            <v>book</v>
          </cell>
          <cell r="C740" t="str">
            <v>Religion, Spirituality</v>
          </cell>
          <cell r="D740" t="str">
            <v>Yes</v>
          </cell>
          <cell r="E740" t="str">
            <v>Карась, Марія</v>
          </cell>
          <cell r="F740" t="str">
            <v>Жінка в червоному</v>
          </cell>
          <cell r="G740">
            <v>2023</v>
          </cell>
          <cell r="H740">
            <v>10</v>
          </cell>
        </row>
        <row r="741">
          <cell r="A741">
            <v>9789662909944</v>
          </cell>
          <cell r="B741" t="str">
            <v>book_ua</v>
          </cell>
          <cell r="C741" t="str">
            <v>Kids Books (3-10 years)</v>
          </cell>
          <cell r="D741" t="str">
            <v>Yes</v>
          </cell>
          <cell r="E741" t="str">
            <v>Шевченко, Тарас</v>
          </cell>
          <cell r="F741" t="str">
            <v>Дитячий кобзар</v>
          </cell>
          <cell r="G741">
            <v>2014</v>
          </cell>
          <cell r="H741">
            <v>10</v>
          </cell>
        </row>
        <row r="742">
          <cell r="A742">
            <v>9789663789378</v>
          </cell>
          <cell r="B742" t="str">
            <v>book</v>
          </cell>
          <cell r="C742" t="str">
            <v>History</v>
          </cell>
          <cell r="D742" t="str">
            <v>Yes</v>
          </cell>
          <cell r="E742" t="str">
            <v>Броджі, Джованна</v>
          </cell>
          <cell r="F742" t="str">
            <v>Культурний поліморфізм українського світу</v>
          </cell>
          <cell r="G742">
            <v>2023</v>
          </cell>
          <cell r="H742">
            <v>10</v>
          </cell>
        </row>
        <row r="743">
          <cell r="A743">
            <v>9789664480007</v>
          </cell>
          <cell r="B743" t="str">
            <v>book_ua</v>
          </cell>
          <cell r="C743" t="str">
            <v>Kids Books (3-10 years)</v>
          </cell>
          <cell r="D743" t="str">
            <v>Yes</v>
          </cell>
          <cell r="E743" t="str">
            <v>МакДоналд, Меґан</v>
          </cell>
          <cell r="F743" t="str">
            <v>Джуді Муді та королівське чаювання. Книга 14</v>
          </cell>
          <cell r="G743">
            <v>2022</v>
          </cell>
          <cell r="H743">
            <v>20</v>
          </cell>
        </row>
        <row r="744">
          <cell r="A744">
            <v>9789664480038</v>
          </cell>
          <cell r="B744" t="str">
            <v>book</v>
          </cell>
          <cell r="C744" t="str">
            <v>Baby Books (0-3 years)</v>
          </cell>
          <cell r="D744" t="str">
            <v>Yes</v>
          </cell>
          <cell r="F744" t="str">
            <v>Весняні віршики</v>
          </cell>
          <cell r="G744">
            <v>2023</v>
          </cell>
          <cell r="H744">
            <v>15</v>
          </cell>
        </row>
        <row r="745">
          <cell r="A745">
            <v>9789664480090</v>
          </cell>
          <cell r="B745" t="str">
            <v>book_ua</v>
          </cell>
          <cell r="C745" t="str">
            <v>Literature, Fiction</v>
          </cell>
          <cell r="D745" t="str">
            <v>Yes</v>
          </cell>
          <cell r="E745" t="str">
            <v>Аманда, Лі</v>
          </cell>
          <cell r="F745" t="str">
            <v>Книга Світло далекої зірки</v>
          </cell>
          <cell r="G745">
            <v>2022</v>
          </cell>
          <cell r="H745">
            <v>11</v>
          </cell>
        </row>
        <row r="746">
          <cell r="A746">
            <v>9789664480342</v>
          </cell>
          <cell r="B746" t="str">
            <v>book_ua</v>
          </cell>
          <cell r="C746" t="str">
            <v>Literature, Fiction</v>
          </cell>
          <cell r="D746" t="str">
            <v>Yes</v>
          </cell>
          <cell r="E746" t="str">
            <v>Ренберґ, Туре</v>
          </cell>
          <cell r="F746" t="str">
            <v>Книга Толлак Інґеборґи</v>
          </cell>
          <cell r="G746">
            <v>2022</v>
          </cell>
          <cell r="H746">
            <v>5</v>
          </cell>
        </row>
        <row r="747">
          <cell r="A747">
            <v>9789664480380</v>
          </cell>
          <cell r="B747" t="str">
            <v>book_ua</v>
          </cell>
          <cell r="C747" t="str">
            <v>Biographies, Memoirs</v>
          </cell>
          <cell r="D747" t="str">
            <v>Yes</v>
          </cell>
          <cell r="E747" t="str">
            <v>Скицька, Уляна</v>
          </cell>
          <cell r="F747" t="str">
            <v>Ми з України</v>
          </cell>
          <cell r="G747">
            <v>2022</v>
          </cell>
          <cell r="H747">
            <v>5</v>
          </cell>
        </row>
        <row r="748">
          <cell r="A748">
            <v>9789664480526</v>
          </cell>
          <cell r="B748" t="str">
            <v>book_ua</v>
          </cell>
          <cell r="C748" t="str">
            <v>Biographies, Memoirs</v>
          </cell>
          <cell r="D748" t="str">
            <v>Yes</v>
          </cell>
          <cell r="E748" t="str">
            <v>Любов, Загоровська</v>
          </cell>
          <cell r="F748" t="str">
            <v>#МояУПА</v>
          </cell>
          <cell r="G748">
            <v>2022</v>
          </cell>
          <cell r="H748">
            <v>8</v>
          </cell>
        </row>
        <row r="749">
          <cell r="A749">
            <v>9789664480618</v>
          </cell>
          <cell r="B749" t="str">
            <v>book</v>
          </cell>
          <cell r="C749" t="str">
            <v>Kids Books (3-10 years)</v>
          </cell>
          <cell r="D749" t="str">
            <v>Yes</v>
          </cell>
          <cell r="E749" t="str">
            <v>Савка, Мар'яна</v>
          </cell>
          <cell r="F749" t="str">
            <v>Залізницею додому</v>
          </cell>
          <cell r="G749">
            <v>2022</v>
          </cell>
          <cell r="H749">
            <v>15</v>
          </cell>
        </row>
        <row r="750">
          <cell r="A750">
            <v>9789664480793</v>
          </cell>
          <cell r="B750" t="str">
            <v>book</v>
          </cell>
          <cell r="C750" t="str">
            <v>Kids Books (3-10 years)</v>
          </cell>
          <cell r="D750" t="str">
            <v>Yes</v>
          </cell>
          <cell r="E750" t="str">
            <v>Фалькович, Григорій</v>
          </cell>
          <cell r="F750" t="str">
            <v>Руді і Чумацький Шлях</v>
          </cell>
          <cell r="G750">
            <v>2023</v>
          </cell>
          <cell r="H750">
            <v>10</v>
          </cell>
        </row>
        <row r="751">
          <cell r="A751">
            <v>9789664480885</v>
          </cell>
          <cell r="B751" t="str">
            <v>book</v>
          </cell>
          <cell r="C751" t="str">
            <v>Kids Books (3-10 years)</v>
          </cell>
          <cell r="D751" t="str">
            <v>Yes</v>
          </cell>
          <cell r="E751" t="str">
            <v>Малетич, Наталка</v>
          </cell>
          <cell r="F751" t="str">
            <v>Абетка</v>
          </cell>
          <cell r="G751">
            <v>2023</v>
          </cell>
          <cell r="H751">
            <v>10</v>
          </cell>
        </row>
        <row r="752">
          <cell r="A752">
            <v>9789664480892</v>
          </cell>
          <cell r="B752" t="str">
            <v>book</v>
          </cell>
          <cell r="C752" t="str">
            <v>Literature, Fiction</v>
          </cell>
          <cell r="D752" t="str">
            <v>Yes</v>
          </cell>
          <cell r="E752" t="str">
            <v>Андрухович, Юрій</v>
          </cell>
          <cell r="F752" t="str">
            <v>Московіада (Новітня класика)</v>
          </cell>
          <cell r="G752">
            <v>2023</v>
          </cell>
          <cell r="H752">
            <v>15</v>
          </cell>
        </row>
        <row r="753">
          <cell r="A753">
            <v>9789664480939</v>
          </cell>
          <cell r="B753" t="str">
            <v>book</v>
          </cell>
          <cell r="C753" t="str">
            <v>Literature, Fiction</v>
          </cell>
          <cell r="D753" t="str">
            <v>Yes</v>
          </cell>
          <cell r="E753" t="str">
            <v>Ґілберт, Елізабет</v>
          </cell>
          <cell r="F753" t="str">
            <v>Я згодна. Як одна жінка, яка не вірила у шлюб, таки вийшла заміж</v>
          </cell>
          <cell r="G753">
            <v>2023</v>
          </cell>
          <cell r="H753">
            <v>10</v>
          </cell>
        </row>
        <row r="754">
          <cell r="A754">
            <v>9789664480953</v>
          </cell>
          <cell r="B754" t="str">
            <v>book</v>
          </cell>
          <cell r="C754" t="str">
            <v>Teens Books (10-16 years)</v>
          </cell>
          <cell r="D754" t="str">
            <v>Yes</v>
          </cell>
          <cell r="E754" t="str">
            <v>Белл, Дженніфер</v>
          </cell>
          <cell r="F754" t="str">
            <v>Легендаріум</v>
          </cell>
          <cell r="G754">
            <v>2023</v>
          </cell>
          <cell r="H754">
            <v>35</v>
          </cell>
        </row>
        <row r="755">
          <cell r="A755">
            <v>9789664480977</v>
          </cell>
          <cell r="B755" t="str">
            <v>book</v>
          </cell>
          <cell r="C755" t="str">
            <v>Literature, Fiction</v>
          </cell>
          <cell r="D755" t="str">
            <v>Yes</v>
          </cell>
          <cell r="E755" t="str">
            <v>Кузнєцова, Євгенія</v>
          </cell>
          <cell r="F755" t="str">
            <v>Драбина</v>
          </cell>
          <cell r="G755">
            <v>2023</v>
          </cell>
          <cell r="H755">
            <v>30</v>
          </cell>
        </row>
        <row r="756">
          <cell r="A756">
            <v>9789664480984</v>
          </cell>
          <cell r="B756" t="str">
            <v>book</v>
          </cell>
          <cell r="C756" t="str">
            <v>Kids Books (3-10 years)</v>
          </cell>
          <cell r="D756" t="str">
            <v>Yes</v>
          </cell>
          <cell r="E756" t="str">
            <v>Світова, Слава</v>
          </cell>
          <cell r="F756" t="str">
            <v>Потаємна суперсила</v>
          </cell>
          <cell r="G756">
            <v>2023</v>
          </cell>
          <cell r="H756">
            <v>10</v>
          </cell>
        </row>
        <row r="757">
          <cell r="A757">
            <v>9789664481004</v>
          </cell>
          <cell r="B757" t="str">
            <v>book</v>
          </cell>
          <cell r="C757" t="str">
            <v>Kids Books (3-10 years)</v>
          </cell>
          <cell r="D757" t="str">
            <v>Yes</v>
          </cell>
          <cell r="E757" t="str">
            <v>Мєлех, Агнєшка</v>
          </cell>
          <cell r="F757" t="str">
            <v>Емі і Таємний Клуб Супердівчат. Лист у пляшці. Книга 8</v>
          </cell>
          <cell r="G757">
            <v>2023</v>
          </cell>
          <cell r="H757">
            <v>10</v>
          </cell>
        </row>
        <row r="758">
          <cell r="A758">
            <v>9789664481042</v>
          </cell>
          <cell r="B758" t="str">
            <v>book</v>
          </cell>
          <cell r="C758" t="str">
            <v>Literature, Fiction</v>
          </cell>
          <cell r="D758" t="str">
            <v>Yes</v>
          </cell>
          <cell r="E758" t="str">
            <v>Прохасько, Мар'яна</v>
          </cell>
          <cell r="F758" t="str">
            <v>PRIMITIVO</v>
          </cell>
          <cell r="G758">
            <v>2023</v>
          </cell>
          <cell r="H758">
            <v>6</v>
          </cell>
        </row>
        <row r="759">
          <cell r="A759">
            <v>9789664481059</v>
          </cell>
          <cell r="B759" t="str">
            <v>book</v>
          </cell>
          <cell r="C759" t="str">
            <v>Kids Books (3-10 years)</v>
          </cell>
          <cell r="D759" t="str">
            <v>Yes</v>
          </cell>
          <cell r="E759" t="str">
            <v>Сашко, Дерманський</v>
          </cell>
          <cell r="F759" t="str">
            <v>День народження Привида. Видавництво Старого Лева</v>
          </cell>
          <cell r="G759">
            <v>2023</v>
          </cell>
          <cell r="H759">
            <v>35</v>
          </cell>
        </row>
        <row r="760">
          <cell r="A760">
            <v>9789664481141</v>
          </cell>
          <cell r="B760" t="str">
            <v>book</v>
          </cell>
          <cell r="C760" t="str">
            <v>Kids Books (3-10 years)</v>
          </cell>
          <cell r="D760" t="str">
            <v>Yes</v>
          </cell>
          <cell r="E760" t="str">
            <v>Кузнєцова, Євгенія</v>
          </cell>
          <cell r="F760" t="str">
            <v>Одинадцять помідорів і один маленький</v>
          </cell>
          <cell r="G760">
            <v>2023</v>
          </cell>
          <cell r="H760">
            <v>35</v>
          </cell>
        </row>
        <row r="761">
          <cell r="A761">
            <v>9789664481165</v>
          </cell>
          <cell r="B761" t="str">
            <v>book</v>
          </cell>
          <cell r="C761" t="str">
            <v>Teens Books (10-16 years)</v>
          </cell>
          <cell r="D761" t="str">
            <v>Yes</v>
          </cell>
          <cell r="E761" t="str">
            <v>МакДоналд, Меґан</v>
          </cell>
          <cell r="F761" t="str">
            <v>Джуді Муді: книжкова вікторина. Книга 15</v>
          </cell>
          <cell r="G761">
            <v>2023</v>
          </cell>
          <cell r="H761">
            <v>20</v>
          </cell>
        </row>
        <row r="762">
          <cell r="A762">
            <v>9789664481189</v>
          </cell>
          <cell r="B762" t="str">
            <v>book</v>
          </cell>
          <cell r="C762" t="str">
            <v>Kids Books (3-10 years)</v>
          </cell>
          <cell r="D762" t="str">
            <v>Yes</v>
          </cell>
          <cell r="E762" t="str">
            <v>Захабура, Валентина</v>
          </cell>
          <cell r="F762" t="str">
            <v>Лео-Фу, або Я народився собакою</v>
          </cell>
          <cell r="G762">
            <v>2023</v>
          </cell>
          <cell r="H762">
            <v>10</v>
          </cell>
        </row>
        <row r="763">
          <cell r="A763">
            <v>9789664481233</v>
          </cell>
          <cell r="B763" t="str">
            <v>book</v>
          </cell>
          <cell r="C763" t="str">
            <v>Literature, Fiction</v>
          </cell>
          <cell r="D763" t="str">
            <v>Yes</v>
          </cell>
          <cell r="E763" t="str">
            <v>Жадан, Сергій</v>
          </cell>
          <cell r="F763" t="str">
            <v>30 віршів про любов і залізницю</v>
          </cell>
          <cell r="G763">
            <v>2023</v>
          </cell>
          <cell r="H763">
            <v>30</v>
          </cell>
        </row>
        <row r="764">
          <cell r="A764">
            <v>9789664481257</v>
          </cell>
          <cell r="B764" t="str">
            <v>book</v>
          </cell>
          <cell r="C764" t="str">
            <v>Literature, Fiction</v>
          </cell>
          <cell r="D764" t="str">
            <v>Yes</v>
          </cell>
          <cell r="E764" t="str">
            <v>Андрухович, Софія</v>
          </cell>
          <cell r="F764" t="str">
            <v>Жінки їхніх чоловіків. Старі люди (Новітня класика)</v>
          </cell>
          <cell r="G764">
            <v>2023</v>
          </cell>
          <cell r="H764">
            <v>10</v>
          </cell>
        </row>
        <row r="765">
          <cell r="A765">
            <v>9789664481271</v>
          </cell>
          <cell r="B765" t="str">
            <v>book</v>
          </cell>
          <cell r="C765" t="str">
            <v>Kids Books (3-10 years)</v>
          </cell>
          <cell r="D765" t="str">
            <v>Yes</v>
          </cell>
          <cell r="E765" t="str">
            <v>Дзюбак, Емілія</v>
          </cell>
          <cell r="F765" t="str">
            <v>Що будують звірята?</v>
          </cell>
          <cell r="G765">
            <v>2023</v>
          </cell>
          <cell r="H765">
            <v>10</v>
          </cell>
        </row>
        <row r="766">
          <cell r="A766">
            <v>9789664481295</v>
          </cell>
          <cell r="B766" t="str">
            <v>book</v>
          </cell>
          <cell r="C766" t="str">
            <v>Science Fiction, Fantasy</v>
          </cell>
          <cell r="D766" t="str">
            <v>Yes</v>
          </cell>
          <cell r="E766" t="str">
            <v>Пратчетт, Террі</v>
          </cell>
          <cell r="F766" t="str">
            <v>Останній континент</v>
          </cell>
          <cell r="G766">
            <v>2023</v>
          </cell>
          <cell r="H766">
            <v>15</v>
          </cell>
        </row>
        <row r="767">
          <cell r="A767">
            <v>9789664481325</v>
          </cell>
          <cell r="B767" t="str">
            <v>book</v>
          </cell>
          <cell r="C767" t="str">
            <v>Kids Books (3-10 years)</v>
          </cell>
          <cell r="D767" t="str">
            <v>Yes</v>
          </cell>
          <cell r="E767" t="str">
            <v>Русіна, Оля</v>
          </cell>
          <cell r="F767" t="str">
            <v>Тор — тракторець, що тягне танк</v>
          </cell>
          <cell r="G767">
            <v>2023</v>
          </cell>
          <cell r="H767">
            <v>10</v>
          </cell>
        </row>
        <row r="768">
          <cell r="A768">
            <v>9789664481349</v>
          </cell>
          <cell r="B768" t="str">
            <v>book</v>
          </cell>
          <cell r="C768" t="str">
            <v>Kids Books (3-10 years)</v>
          </cell>
          <cell r="D768" t="str">
            <v>Yes</v>
          </cell>
          <cell r="E768" t="str">
            <v>Вдовиченко, Галина</v>
          </cell>
          <cell r="F768" t="str">
            <v>Метелики перетворюються</v>
          </cell>
          <cell r="G768">
            <v>2023</v>
          </cell>
          <cell r="H768">
            <v>10</v>
          </cell>
        </row>
        <row r="769">
          <cell r="A769">
            <v>9789664481356</v>
          </cell>
          <cell r="B769" t="str">
            <v>book</v>
          </cell>
          <cell r="C769" t="str">
            <v>Philosophy, Politics, Social Sciences</v>
          </cell>
          <cell r="D769" t="str">
            <v>Yes</v>
          </cell>
          <cell r="E769" t="str">
            <v>Михед, Олександр</v>
          </cell>
          <cell r="F769" t="str">
            <v>Позивний для Йова. Хроніки вторгнення</v>
          </cell>
          <cell r="G769">
            <v>2023</v>
          </cell>
          <cell r="H769">
            <v>10</v>
          </cell>
        </row>
        <row r="770">
          <cell r="A770">
            <v>9789664481592</v>
          </cell>
          <cell r="B770" t="str">
            <v>book</v>
          </cell>
          <cell r="C770" t="str">
            <v>Literature, Fiction</v>
          </cell>
          <cell r="D770" t="str">
            <v>Yes</v>
          </cell>
          <cell r="E770" t="str">
            <v>Шейко-Медведєва, Неля</v>
          </cell>
          <cell r="F770" t="str">
            <v>Ніч остання. Апокрифи про Зачаєних</v>
          </cell>
          <cell r="G770">
            <v>2023</v>
          </cell>
          <cell r="H770">
            <v>10</v>
          </cell>
        </row>
        <row r="771">
          <cell r="A771">
            <v>9789664481646</v>
          </cell>
          <cell r="B771" t="str">
            <v>book</v>
          </cell>
          <cell r="C771" t="str">
            <v>Literature, Fiction</v>
          </cell>
          <cell r="D771" t="str">
            <v>Yes</v>
          </cell>
          <cell r="E771" t="str">
            <v>Ірина, Савка</v>
          </cell>
          <cell r="F771" t="str">
            <v>Від снігів до спілих вишень</v>
          </cell>
          <cell r="G771">
            <v>2023</v>
          </cell>
          <cell r="H771">
            <v>10</v>
          </cell>
        </row>
        <row r="772">
          <cell r="A772">
            <v>9789664481943</v>
          </cell>
          <cell r="B772" t="str">
            <v>book</v>
          </cell>
          <cell r="C772" t="str">
            <v>Literature, Fiction</v>
          </cell>
          <cell r="D772" t="str">
            <v>Yes</v>
          </cell>
          <cell r="F772" t="str">
            <v>Кримський інжир. Куреш</v>
          </cell>
          <cell r="G772">
            <v>2023</v>
          </cell>
          <cell r="H772">
            <v>30</v>
          </cell>
        </row>
        <row r="773">
          <cell r="A773">
            <v>9789664665176</v>
          </cell>
          <cell r="B773" t="str">
            <v>book</v>
          </cell>
          <cell r="C773" t="str">
            <v>Baby Books (0-3 years)</v>
          </cell>
          <cell r="D773" t="str">
            <v>Yes</v>
          </cell>
          <cell r="E773" t="str">
            <v>Гончарова, Олена</v>
          </cell>
          <cell r="F773" t="str">
            <v>Перші знання малюка. Улюблені казки</v>
          </cell>
          <cell r="G773">
            <v>2023</v>
          </cell>
          <cell r="H773">
            <v>10</v>
          </cell>
        </row>
        <row r="774">
          <cell r="A774">
            <v>9789664665213</v>
          </cell>
          <cell r="B774" t="str">
            <v>book</v>
          </cell>
          <cell r="C774" t="str">
            <v>Baby Books (0-3 years)</v>
          </cell>
          <cell r="D774" t="str">
            <v>Yes</v>
          </cell>
          <cell r="E774" t="str">
            <v>Гончарова, Олена</v>
          </cell>
          <cell r="F774" t="str">
            <v>Перші знання малюка. Казки малюкам</v>
          </cell>
          <cell r="G774">
            <v>2023</v>
          </cell>
          <cell r="H774">
            <v>10</v>
          </cell>
        </row>
        <row r="775">
          <cell r="A775">
            <v>9789666685707</v>
          </cell>
          <cell r="B775" t="str">
            <v>book</v>
          </cell>
          <cell r="C775" t="str">
            <v>Literature, Fiction</v>
          </cell>
          <cell r="D775" t="str">
            <v>Yes</v>
          </cell>
          <cell r="E775" t="str">
            <v>Малярчук, Таня</v>
          </cell>
          <cell r="F775" t="str">
            <v>Звірослов (нова обкл. )</v>
          </cell>
          <cell r="G775">
            <v>2023</v>
          </cell>
          <cell r="H775">
            <v>10</v>
          </cell>
        </row>
        <row r="776">
          <cell r="A776">
            <v>9789666799633</v>
          </cell>
          <cell r="B776" t="str">
            <v>book_ua</v>
          </cell>
          <cell r="C776" t="str">
            <v>Kids Books (3-10 years)</v>
          </cell>
          <cell r="D776" t="str">
            <v>Yes</v>
          </cell>
          <cell r="E776" t="str">
            <v>Смаль, Юля</v>
          </cell>
          <cell r="F776" t="str">
            <v>Вибухова історія людства</v>
          </cell>
          <cell r="G776">
            <v>2021</v>
          </cell>
          <cell r="H776">
            <v>10</v>
          </cell>
        </row>
        <row r="777">
          <cell r="A777">
            <v>9789666799879</v>
          </cell>
          <cell r="B777" t="str">
            <v>book_ua</v>
          </cell>
          <cell r="C777" t="str">
            <v>Literature, Fiction</v>
          </cell>
          <cell r="D777" t="str">
            <v>Yes</v>
          </cell>
          <cell r="E777" t="str">
            <v>Гілберт, Елізабет</v>
          </cell>
          <cell r="F777" t="str">
            <v>Книга Суворі чоловіки</v>
          </cell>
          <cell r="G777">
            <v>2022</v>
          </cell>
          <cell r="H777">
            <v>9</v>
          </cell>
        </row>
        <row r="778">
          <cell r="A778">
            <v>9789666880928</v>
          </cell>
          <cell r="B778" t="str">
            <v>book</v>
          </cell>
          <cell r="C778" t="str">
            <v>Literature, Fiction</v>
          </cell>
          <cell r="D778" t="str">
            <v>Yes</v>
          </cell>
          <cell r="E778" t="str">
            <v>Роздобудько, Ірен</v>
          </cell>
          <cell r="F778" t="str">
            <v>Неймовірна. Ода до радості</v>
          </cell>
          <cell r="G778">
            <v>2022</v>
          </cell>
          <cell r="H778">
            <v>15</v>
          </cell>
        </row>
        <row r="779">
          <cell r="A779">
            <v>9789666880942</v>
          </cell>
          <cell r="B779" t="str">
            <v>book</v>
          </cell>
          <cell r="C779" t="str">
            <v>Literature, Fiction</v>
          </cell>
          <cell r="D779" t="str">
            <v>Yes</v>
          </cell>
          <cell r="E779" t="str">
            <v>Гримич, Марина</v>
          </cell>
          <cell r="F779" t="str">
            <v>Лара</v>
          </cell>
          <cell r="G779">
            <v>2022</v>
          </cell>
          <cell r="H779">
            <v>15</v>
          </cell>
        </row>
        <row r="780">
          <cell r="A780">
            <v>9789666880980</v>
          </cell>
          <cell r="B780" t="str">
            <v>book</v>
          </cell>
          <cell r="C780" t="str">
            <v>Mystery, Thrillers</v>
          </cell>
          <cell r="D780" t="str">
            <v>Yes</v>
          </cell>
          <cell r="E780" t="str">
            <v>Тарагуд, Роберт</v>
          </cell>
          <cell r="F780" t="str">
            <v>Марловський кримінальний клуб</v>
          </cell>
          <cell r="G780">
            <v>2023</v>
          </cell>
          <cell r="H780">
            <v>10</v>
          </cell>
        </row>
        <row r="781">
          <cell r="A781">
            <v>9789666881093</v>
          </cell>
          <cell r="B781" t="str">
            <v>book</v>
          </cell>
          <cell r="C781" t="str">
            <v>Literature, Fiction</v>
          </cell>
          <cell r="D781" t="str">
            <v>Yes</v>
          </cell>
          <cell r="E781" t="str">
            <v>Чайковська, Наталія</v>
          </cell>
          <cell r="F781" t="str">
            <v>Три обіцянки</v>
          </cell>
          <cell r="G781">
            <v>2023</v>
          </cell>
          <cell r="H781">
            <v>10</v>
          </cell>
        </row>
        <row r="782">
          <cell r="A782">
            <v>9789667047474</v>
          </cell>
          <cell r="B782" t="str">
            <v>book_ua</v>
          </cell>
          <cell r="C782" t="str">
            <v>Kids Books (3-10 years)</v>
          </cell>
          <cell r="D782" t="str">
            <v>Yes</v>
          </cell>
          <cell r="E782" t="str">
            <v>Дал, Роальд</v>
          </cell>
          <cell r="F782" t="str">
            <v>Чарлі і шоколадна фабрика</v>
          </cell>
          <cell r="G782">
            <v>2005</v>
          </cell>
          <cell r="H782">
            <v>5</v>
          </cell>
        </row>
        <row r="783">
          <cell r="A783">
            <v>9789667511272</v>
          </cell>
          <cell r="B783" t="str">
            <v>book</v>
          </cell>
          <cell r="C783" t="str">
            <v>Baby Books (0-3 years)</v>
          </cell>
          <cell r="D783" t="str">
            <v>Yes</v>
          </cell>
          <cell r="F783" t="str">
            <v>Кольори. Знайди-но мене!</v>
          </cell>
          <cell r="G783">
            <v>2023</v>
          </cell>
          <cell r="H783">
            <v>10</v>
          </cell>
        </row>
        <row r="784">
          <cell r="A784">
            <v>9789667511289</v>
          </cell>
          <cell r="B784" t="str">
            <v>book</v>
          </cell>
          <cell r="C784" t="str">
            <v>Baby Books (0-3 years)</v>
          </cell>
          <cell r="D784" t="str">
            <v>Yes</v>
          </cell>
          <cell r="F784" t="str">
            <v>Цифри. Знайди-но мене!</v>
          </cell>
          <cell r="G784">
            <v>2023</v>
          </cell>
          <cell r="H784">
            <v>10</v>
          </cell>
        </row>
        <row r="785">
          <cell r="A785">
            <v>9789667511296</v>
          </cell>
          <cell r="B785" t="str">
            <v>book</v>
          </cell>
          <cell r="C785" t="str">
            <v>Baby Books (0-3 years)</v>
          </cell>
          <cell r="D785" t="str">
            <v>Yes</v>
          </cell>
          <cell r="F785" t="str">
            <v>Звірятка. Знайди-но мене!</v>
          </cell>
          <cell r="G785">
            <v>2023</v>
          </cell>
          <cell r="H785">
            <v>10</v>
          </cell>
        </row>
        <row r="786">
          <cell r="A786">
            <v>9789667511494</v>
          </cell>
          <cell r="B786" t="str">
            <v>book</v>
          </cell>
          <cell r="C786" t="str">
            <v>Baby Books (0-3 years)</v>
          </cell>
          <cell r="D786" t="str">
            <v>Yes</v>
          </cell>
          <cell r="E786" t="str">
            <v>Міллер, Джонатан</v>
          </cell>
          <cell r="F786" t="str">
            <v>Моя перша шукайка-помічайка. Друзі-тваринки</v>
          </cell>
          <cell r="G786">
            <v>2023</v>
          </cell>
          <cell r="H786">
            <v>10</v>
          </cell>
        </row>
        <row r="787">
          <cell r="A787">
            <v>9789667511500</v>
          </cell>
          <cell r="B787" t="str">
            <v>book</v>
          </cell>
          <cell r="C787" t="str">
            <v>Baby Books (0-3 years)</v>
          </cell>
          <cell r="D787" t="str">
            <v>Yes</v>
          </cell>
          <cell r="E787" t="str">
            <v>Міллер, Джонатан</v>
          </cell>
          <cell r="F787" t="str">
            <v>Моя перша шукайка-помічайка. МУ, ГАВ, КВА і таке інше</v>
          </cell>
          <cell r="G787">
            <v>2023</v>
          </cell>
          <cell r="H787">
            <v>10</v>
          </cell>
        </row>
        <row r="788">
          <cell r="A788">
            <v>9789667511517</v>
          </cell>
          <cell r="B788" t="str">
            <v>book</v>
          </cell>
          <cell r="C788" t="str">
            <v>Baby Books (0-3 years)</v>
          </cell>
          <cell r="D788" t="str">
            <v>Yes</v>
          </cell>
          <cell r="E788" t="str">
            <v>Міллер, Джонатан</v>
          </cell>
          <cell r="F788" t="str">
            <v>Моя перша шукайка-помічайка. Підводний світ</v>
          </cell>
          <cell r="G788">
            <v>2023</v>
          </cell>
          <cell r="H788">
            <v>10</v>
          </cell>
        </row>
        <row r="789">
          <cell r="A789">
            <v>9789667511821</v>
          </cell>
          <cell r="B789" t="str">
            <v>book</v>
          </cell>
          <cell r="C789" t="str">
            <v>Baby Books (0-3 years)</v>
          </cell>
          <cell r="D789" t="str">
            <v>Yes</v>
          </cell>
          <cell r="F789" t="str">
            <v>Тваринки. Моя контрастна книжка</v>
          </cell>
          <cell r="G789">
            <v>2023</v>
          </cell>
          <cell r="H789">
            <v>10</v>
          </cell>
        </row>
        <row r="790">
          <cell r="A790">
            <v>9789667511845</v>
          </cell>
          <cell r="B790" t="str">
            <v>book</v>
          </cell>
          <cell r="C790" t="str">
            <v>Baby Books (0-3 years)</v>
          </cell>
          <cell r="D790" t="str">
            <v>Yes</v>
          </cell>
          <cell r="F790" t="str">
            <v>Час до сну. Моя контрастна книжка</v>
          </cell>
          <cell r="G790">
            <v>2023</v>
          </cell>
          <cell r="H790">
            <v>10</v>
          </cell>
        </row>
        <row r="791">
          <cell r="A791">
            <v>9789668269179</v>
          </cell>
          <cell r="B791" t="str">
            <v>book_ua</v>
          </cell>
          <cell r="C791" t="str">
            <v>Philosophy, Politics, Social Sciences</v>
          </cell>
          <cell r="D791" t="str">
            <v>Yes</v>
          </cell>
          <cell r="E791" t="str">
            <v>Дочинець, Мирослав</v>
          </cell>
          <cell r="F791" t="str">
            <v>Многії літа. Благії літа</v>
          </cell>
          <cell r="G791">
            <v>2014</v>
          </cell>
          <cell r="H791">
            <v>3</v>
          </cell>
        </row>
        <row r="792">
          <cell r="A792">
            <v>9789669153753</v>
          </cell>
          <cell r="B792" t="str">
            <v>book</v>
          </cell>
          <cell r="C792" t="str">
            <v>Teens Books (10-16 years)</v>
          </cell>
          <cell r="D792" t="str">
            <v>Yes</v>
          </cell>
          <cell r="E792" t="str">
            <v>Герасименко, Наталія</v>
          </cell>
          <cell r="F792" t="str">
            <v>Маня та інші</v>
          </cell>
          <cell r="G792">
            <v>2022</v>
          </cell>
          <cell r="H792">
            <v>10</v>
          </cell>
        </row>
        <row r="793">
          <cell r="A793">
            <v>9789669170750</v>
          </cell>
          <cell r="B793" t="str">
            <v>book_ua</v>
          </cell>
          <cell r="C793" t="str">
            <v>Literature, Fiction</v>
          </cell>
          <cell r="D793" t="str">
            <v>Yes</v>
          </cell>
          <cell r="E793" t="str">
            <v>Мілошевський, З.</v>
          </cell>
          <cell r="F793" t="str">
            <v>Безцінний</v>
          </cell>
          <cell r="G793">
            <v>2017</v>
          </cell>
          <cell r="H793">
            <v>13</v>
          </cell>
        </row>
        <row r="794">
          <cell r="A794">
            <v>9789669170842</v>
          </cell>
          <cell r="B794" t="str">
            <v>book_ua</v>
          </cell>
          <cell r="C794" t="str">
            <v>Literature, Fiction</v>
          </cell>
          <cell r="D794" t="str">
            <v>Yes</v>
          </cell>
          <cell r="E794" t="str">
            <v>Каттон, Э.</v>
          </cell>
          <cell r="F794" t="str">
            <v>Світила</v>
          </cell>
          <cell r="G794">
            <v>2016</v>
          </cell>
          <cell r="H794">
            <v>12</v>
          </cell>
        </row>
        <row r="795">
          <cell r="A795">
            <v>9789669174055</v>
          </cell>
          <cell r="B795" t="str">
            <v>book_ua</v>
          </cell>
          <cell r="C795" t="str">
            <v>Teens Books (10-16 years)</v>
          </cell>
          <cell r="D795" t="str">
            <v>Yes</v>
          </cell>
          <cell r="E795" t="str">
            <v>Бовен, Д.</v>
          </cell>
          <cell r="F795" t="str">
            <v>Світ очима кота Боба</v>
          </cell>
          <cell r="G795">
            <v>2019</v>
          </cell>
          <cell r="H795">
            <v>5</v>
          </cell>
        </row>
        <row r="796">
          <cell r="A796">
            <v>9789669174062</v>
          </cell>
          <cell r="B796" t="str">
            <v>book_ua</v>
          </cell>
          <cell r="C796" t="str">
            <v>Teens Books (10-16 years)</v>
          </cell>
          <cell r="D796" t="str">
            <v>Yes</v>
          </cell>
          <cell r="E796" t="str">
            <v>Чбоскі, С.</v>
          </cell>
          <cell r="F796" t="str">
            <v>Привіт, це Чарлі, або Переваги сором’язливих</v>
          </cell>
          <cell r="G796">
            <v>2019</v>
          </cell>
          <cell r="H796">
            <v>3</v>
          </cell>
        </row>
        <row r="797">
          <cell r="A797">
            <v>9789669174406</v>
          </cell>
          <cell r="B797" t="str">
            <v>book_ua</v>
          </cell>
          <cell r="C797" t="str">
            <v>Teens Books (10-16 years)</v>
          </cell>
          <cell r="D797" t="str">
            <v>Yes</v>
          </cell>
          <cell r="E797" t="str">
            <v>Вінман, С.</v>
          </cell>
          <cell r="F797" t="str">
            <v>Рік Марвелос Вейз</v>
          </cell>
          <cell r="G797">
            <v>2020</v>
          </cell>
          <cell r="H797">
            <v>3</v>
          </cell>
        </row>
        <row r="798">
          <cell r="A798">
            <v>9789669175335</v>
          </cell>
          <cell r="B798" t="str">
            <v>book_ua</v>
          </cell>
          <cell r="C798" t="str">
            <v>Literature, Fiction</v>
          </cell>
          <cell r="D798" t="str">
            <v>Yes</v>
          </cell>
          <cell r="E798" t="str">
            <v>Кім, Е.</v>
          </cell>
          <cell r="F798" t="str">
            <v>Міракл-Крік</v>
          </cell>
          <cell r="G798">
            <v>2020</v>
          </cell>
          <cell r="H798">
            <v>11</v>
          </cell>
        </row>
        <row r="799">
          <cell r="A799">
            <v>9789669175397</v>
          </cell>
          <cell r="B799" t="str">
            <v>book_ua</v>
          </cell>
          <cell r="C799" t="str">
            <v>Literature, Fiction</v>
          </cell>
          <cell r="D799" t="str">
            <v>Yes</v>
          </cell>
          <cell r="E799" t="str">
            <v>Абґарян, Н.</v>
          </cell>
          <cell r="F799" t="str">
            <v>З неба впало три яблука</v>
          </cell>
          <cell r="G799">
            <v>2020</v>
          </cell>
          <cell r="H799">
            <v>14</v>
          </cell>
        </row>
        <row r="800">
          <cell r="A800">
            <v>9789669175687</v>
          </cell>
          <cell r="B800" t="str">
            <v>book_ua</v>
          </cell>
          <cell r="C800" t="str">
            <v>Teens Books (10-16 years)</v>
          </cell>
          <cell r="D800" t="str">
            <v>Yes</v>
          </cell>
          <cell r="E800" t="str">
            <v>Ліндґрен, Астрід</v>
          </cell>
          <cell r="F800" t="str">
            <v>Ми на острові Сальткрока</v>
          </cell>
          <cell r="G800">
            <v>2020</v>
          </cell>
          <cell r="H800">
            <v>9</v>
          </cell>
        </row>
        <row r="801">
          <cell r="A801">
            <v>9789669175915</v>
          </cell>
          <cell r="B801" t="str">
            <v>book_ua</v>
          </cell>
          <cell r="C801" t="str">
            <v>Teens Books (10-16 years)</v>
          </cell>
          <cell r="D801" t="str">
            <v>Yes</v>
          </cell>
          <cell r="E801" t="str">
            <v>Вінман, С.</v>
          </cell>
          <cell r="F801" t="str">
            <v>Бляшаний чоловік</v>
          </cell>
          <cell r="G801">
            <v>2021</v>
          </cell>
          <cell r="H801">
            <v>1</v>
          </cell>
        </row>
        <row r="802">
          <cell r="A802">
            <v>9789669175960</v>
          </cell>
          <cell r="B802" t="str">
            <v>book_ua</v>
          </cell>
          <cell r="C802" t="str">
            <v>Teens Books (10-16 years)</v>
          </cell>
          <cell r="D802" t="str">
            <v>Yes</v>
          </cell>
          <cell r="E802" t="str">
            <v>Стівенсон, Сер</v>
          </cell>
          <cell r="F802" t="str">
            <v>Агата Містері. Таємниця Дракули. Книга 15</v>
          </cell>
          <cell r="G802">
            <v>2020</v>
          </cell>
          <cell r="H802">
            <v>9</v>
          </cell>
        </row>
        <row r="803">
          <cell r="A803">
            <v>9789669175977</v>
          </cell>
          <cell r="B803" t="str">
            <v>book_ua</v>
          </cell>
          <cell r="C803" t="str">
            <v>Literature, Fiction</v>
          </cell>
          <cell r="D803" t="str">
            <v>Yes</v>
          </cell>
          <cell r="E803" t="str">
            <v>Колґан, Дж.</v>
          </cell>
          <cell r="F803" t="str">
            <v>Маленька книгарня щастя</v>
          </cell>
          <cell r="G803">
            <v>2021</v>
          </cell>
          <cell r="H803">
            <v>12</v>
          </cell>
        </row>
        <row r="804">
          <cell r="A804">
            <v>9789669176011</v>
          </cell>
          <cell r="B804" t="str">
            <v>book_ua</v>
          </cell>
          <cell r="C804" t="str">
            <v>Teens Books (10-16 years)</v>
          </cell>
          <cell r="D804" t="str">
            <v>Yes</v>
          </cell>
          <cell r="E804" t="str">
            <v>Ліндґрен, Астрід</v>
          </cell>
          <cell r="F804" t="str">
            <v>Міо, мій Міо</v>
          </cell>
          <cell r="G804">
            <v>2020</v>
          </cell>
          <cell r="H804">
            <v>7</v>
          </cell>
        </row>
        <row r="805">
          <cell r="A805">
            <v>9789669176202</v>
          </cell>
          <cell r="B805" t="str">
            <v>book_ua</v>
          </cell>
          <cell r="C805" t="str">
            <v>Teens Books (10-16 years)</v>
          </cell>
          <cell r="D805" t="str">
            <v>Yes</v>
          </cell>
          <cell r="E805" t="str">
            <v>Гепворт, С.</v>
          </cell>
          <cell r="F805" t="str">
            <v>Свекруха</v>
          </cell>
          <cell r="G805">
            <v>2021</v>
          </cell>
          <cell r="H805">
            <v>8</v>
          </cell>
        </row>
        <row r="806">
          <cell r="A806">
            <v>9789669176363</v>
          </cell>
          <cell r="B806" t="str">
            <v>book_ua</v>
          </cell>
          <cell r="C806" t="str">
            <v>Teens Books (10-16 years)</v>
          </cell>
          <cell r="D806" t="str">
            <v>Yes</v>
          </cell>
          <cell r="E806" t="str">
            <v>Абґарян, Н.</v>
          </cell>
          <cell r="F806" t="str">
            <v>Манюня. (книга 1)</v>
          </cell>
          <cell r="G806">
            <v>2022</v>
          </cell>
          <cell r="H806">
            <v>2</v>
          </cell>
        </row>
        <row r="807">
          <cell r="A807">
            <v>9789669176400</v>
          </cell>
          <cell r="B807" t="str">
            <v>book_ua</v>
          </cell>
          <cell r="C807" t="str">
            <v>Teens Books (10-16 years)</v>
          </cell>
          <cell r="D807" t="str">
            <v>Yes</v>
          </cell>
          <cell r="E807" t="str">
            <v>Стівенсон, Сер</v>
          </cell>
          <cell r="F807" t="str">
            <v>Агата Містері. Місія в Самарканді. Книга 16</v>
          </cell>
          <cell r="G807">
            <v>2021</v>
          </cell>
          <cell r="H807">
            <v>10</v>
          </cell>
        </row>
        <row r="808">
          <cell r="A808">
            <v>9789669176486</v>
          </cell>
          <cell r="B808" t="str">
            <v>book_ua</v>
          </cell>
          <cell r="C808" t="str">
            <v>Literature, Fiction</v>
          </cell>
          <cell r="D808" t="str">
            <v>Yes</v>
          </cell>
          <cell r="E808" t="str">
            <v>Абґарян, Н.</v>
          </cell>
          <cell r="F808" t="str">
            <v>Симон</v>
          </cell>
          <cell r="G808">
            <v>2021</v>
          </cell>
          <cell r="H808">
            <v>14</v>
          </cell>
        </row>
        <row r="809">
          <cell r="A809">
            <v>9789669176608</v>
          </cell>
          <cell r="B809" t="str">
            <v>book_ua</v>
          </cell>
          <cell r="C809" t="str">
            <v>Teens Books (10-16 years)</v>
          </cell>
          <cell r="D809" t="str">
            <v>Yes</v>
          </cell>
          <cell r="E809" t="str">
            <v>Стівенсон, Сер</v>
          </cell>
          <cell r="F809" t="str">
            <v>Агата Містері. Книга 17. Операція «Джунглі»</v>
          </cell>
          <cell r="G809">
            <v>2021</v>
          </cell>
          <cell r="H809">
            <v>8</v>
          </cell>
        </row>
        <row r="810">
          <cell r="A810">
            <v>9789669177025</v>
          </cell>
          <cell r="B810" t="str">
            <v>book_ua</v>
          </cell>
          <cell r="C810" t="str">
            <v>Teens Books (10-16 years)</v>
          </cell>
          <cell r="D810" t="str">
            <v>Yes</v>
          </cell>
          <cell r="E810" t="str">
            <v>Стівенсон, Сер</v>
          </cell>
          <cell r="F810" t="str">
            <v>Агата Містері. Змова в Лісабоні. Книга 18</v>
          </cell>
          <cell r="G810">
            <v>2021</v>
          </cell>
          <cell r="H810">
            <v>8</v>
          </cell>
        </row>
        <row r="811">
          <cell r="A811">
            <v>9789669177186</v>
          </cell>
          <cell r="B811" t="str">
            <v>book_ua</v>
          </cell>
          <cell r="C811" t="str">
            <v>Teens Books (10-16 years)</v>
          </cell>
          <cell r="D811" t="str">
            <v>Yes</v>
          </cell>
          <cell r="E811" t="str">
            <v>Стівенсон, Сер</v>
          </cell>
          <cell r="F811" t="str">
            <v>Агата Містері. Слідами діаманта. Книга 19</v>
          </cell>
          <cell r="G811">
            <v>2021</v>
          </cell>
          <cell r="H811">
            <v>9</v>
          </cell>
        </row>
        <row r="812">
          <cell r="A812">
            <v>9789669177193</v>
          </cell>
          <cell r="B812" t="str">
            <v>book_ua</v>
          </cell>
          <cell r="C812" t="str">
            <v>Teens Books (10-16 years)</v>
          </cell>
          <cell r="D812" t="str">
            <v>Yes</v>
          </cell>
          <cell r="E812" t="str">
            <v>Стівенсон, Сер</v>
          </cell>
          <cell r="F812" t="str">
            <v>Агата Містері. Книга 20. Пастка в Пекіні</v>
          </cell>
          <cell r="G812">
            <v>2021</v>
          </cell>
          <cell r="H812">
            <v>9</v>
          </cell>
        </row>
        <row r="813">
          <cell r="A813">
            <v>9789669177346</v>
          </cell>
          <cell r="B813" t="str">
            <v>book_ua</v>
          </cell>
          <cell r="C813" t="str">
            <v>Teens Books (10-16 years)</v>
          </cell>
          <cell r="D813" t="str">
            <v>Yes</v>
          </cell>
          <cell r="E813" t="str">
            <v>Прайор, Г.</v>
          </cell>
          <cell r="F813" t="str">
            <v>Туди, де пінгвіни</v>
          </cell>
          <cell r="G813">
            <v>2021</v>
          </cell>
          <cell r="H813">
            <v>2</v>
          </cell>
        </row>
        <row r="814">
          <cell r="A814">
            <v>9789669177629</v>
          </cell>
          <cell r="B814" t="str">
            <v>book_ua</v>
          </cell>
          <cell r="C814" t="str">
            <v>Teens Books (10-16 years)</v>
          </cell>
          <cell r="D814" t="str">
            <v>Yes</v>
          </cell>
          <cell r="E814" t="str">
            <v>Стівенсон, Сер</v>
          </cell>
          <cell r="F814" t="str">
            <v>Агата Містері. Убивство в Лондоні (спецвипуск №7)</v>
          </cell>
          <cell r="G814">
            <v>2021</v>
          </cell>
          <cell r="H814">
            <v>9</v>
          </cell>
        </row>
        <row r="815">
          <cell r="A815">
            <v>9789669177636</v>
          </cell>
          <cell r="B815" t="str">
            <v>book_ua</v>
          </cell>
          <cell r="C815" t="str">
            <v>Teens Books (10-16 years)</v>
          </cell>
          <cell r="D815" t="str">
            <v>Yes</v>
          </cell>
          <cell r="E815" t="str">
            <v>Стівенсон, Сер</v>
          </cell>
          <cell r="F815" t="str">
            <v>Агата Містері. Легенда про Срібного лебедя (спецвипуск № 6)</v>
          </cell>
          <cell r="G815">
            <v>2021</v>
          </cell>
          <cell r="H815">
            <v>9</v>
          </cell>
        </row>
        <row r="816">
          <cell r="A816">
            <v>9789669177728</v>
          </cell>
          <cell r="B816" t="str">
            <v>book</v>
          </cell>
          <cell r="C816" t="str">
            <v>Kids Books (3-10 years)</v>
          </cell>
          <cell r="D816" t="str">
            <v>Yes</v>
          </cell>
          <cell r="E816" t="str">
            <v>Карузо, Елеонора</v>
          </cell>
          <cell r="F816" t="str">
            <v>Мій смердючий монстрик</v>
          </cell>
          <cell r="G816">
            <v>2022</v>
          </cell>
          <cell r="H816">
            <v>10</v>
          </cell>
        </row>
        <row r="817">
          <cell r="A817">
            <v>9789669381613</v>
          </cell>
          <cell r="B817" t="str">
            <v>book</v>
          </cell>
          <cell r="C817" t="str">
            <v>Religion, Spirituality</v>
          </cell>
          <cell r="D817" t="str">
            <v>Yes</v>
          </cell>
          <cell r="E817" t="str">
            <v>Льюїс, Клайв</v>
          </cell>
          <cell r="F817" t="str">
            <v>Листи Крутеня</v>
          </cell>
          <cell r="G817">
            <v>2023</v>
          </cell>
          <cell r="H817">
            <v>10</v>
          </cell>
        </row>
        <row r="818">
          <cell r="A818">
            <v>9789669422347</v>
          </cell>
          <cell r="B818" t="str">
            <v>book</v>
          </cell>
          <cell r="C818" t="str">
            <v>Kids Books (3-10 years)</v>
          </cell>
          <cell r="D818" t="str">
            <v>Yes</v>
          </cell>
          <cell r="E818" t="str">
            <v>Корній, Дара</v>
          </cell>
          <cell r="F818" t="str">
            <v>Пригоди Змія Багатоголового. Білі перлини для Білої Королеви</v>
          </cell>
          <cell r="G818">
            <v>2023</v>
          </cell>
          <cell r="H818">
            <v>35</v>
          </cell>
        </row>
        <row r="819">
          <cell r="A819">
            <v>9789669425478</v>
          </cell>
          <cell r="B819" t="str">
            <v>book_ua</v>
          </cell>
          <cell r="C819" t="str">
            <v>Kids Books (3-10 years)</v>
          </cell>
          <cell r="D819" t="str">
            <v>Yes</v>
          </cell>
          <cell r="E819" t="str">
            <v>Заболотна, Етері; Сунцова, Ольга</v>
          </cell>
          <cell r="F819" t="str">
            <v>Оповіданнячка. Починаємо читати самі'</v>
          </cell>
          <cell r="G819">
            <v>2020</v>
          </cell>
          <cell r="H819">
            <v>5</v>
          </cell>
        </row>
        <row r="820">
          <cell r="A820">
            <v>9789669426154</v>
          </cell>
          <cell r="B820" t="str">
            <v>book_ua</v>
          </cell>
          <cell r="C820" t="str">
            <v>Baby Books (0-3 years)</v>
          </cell>
          <cell r="D820" t="str">
            <v>Yes</v>
          </cell>
          <cell r="E820" t="str">
            <v>Жученко, Марія</v>
          </cell>
          <cell r="F820" t="str">
            <v>Знайомся, я кроленя</v>
          </cell>
          <cell r="G820">
            <v>2019</v>
          </cell>
          <cell r="H820">
            <v>15</v>
          </cell>
        </row>
        <row r="821">
          <cell r="A821">
            <v>9789669428769</v>
          </cell>
          <cell r="B821" t="str">
            <v>book_ua</v>
          </cell>
          <cell r="C821" t="str">
            <v>Kids Books (3-10 years)</v>
          </cell>
          <cell r="D821" t="str">
            <v>Yes</v>
          </cell>
          <cell r="E821" t="str">
            <v>Якобс Уна</v>
          </cell>
          <cell r="F821" t="str">
            <v>Годинник природи</v>
          </cell>
          <cell r="G821">
            <v>2019</v>
          </cell>
          <cell r="H821">
            <v>20</v>
          </cell>
        </row>
        <row r="822">
          <cell r="A822">
            <v>9789669429575</v>
          </cell>
          <cell r="B822" t="str">
            <v>book_ua</v>
          </cell>
          <cell r="C822" t="str">
            <v>Mystery, Thrillers</v>
          </cell>
          <cell r="D822" t="str">
            <v>Yes</v>
          </cell>
          <cell r="E822" t="str">
            <v>Кокотюха, А.</v>
          </cell>
          <cell r="F822" t="str">
            <v>Вигнанець і грішниця</v>
          </cell>
          <cell r="G822">
            <v>2022</v>
          </cell>
          <cell r="H822">
            <v>10</v>
          </cell>
        </row>
        <row r="823">
          <cell r="A823">
            <v>9789669442529</v>
          </cell>
          <cell r="B823" t="str">
            <v>book</v>
          </cell>
          <cell r="C823" t="str">
            <v>Religion, Spirituality</v>
          </cell>
          <cell r="D823" t="str">
            <v>Yes</v>
          </cell>
          <cell r="E823" t="str">
            <v>Любов, Солох</v>
          </cell>
          <cell r="F823" t="str">
            <v>Чорна. Біла</v>
          </cell>
          <cell r="G823">
            <v>2023</v>
          </cell>
          <cell r="H823">
            <v>1</v>
          </cell>
        </row>
        <row r="824">
          <cell r="A824">
            <v>9789669442765</v>
          </cell>
          <cell r="B824" t="str">
            <v>book</v>
          </cell>
          <cell r="C824" t="str">
            <v>Literature, Fiction</v>
          </cell>
          <cell r="D824" t="str">
            <v>Yes</v>
          </cell>
          <cell r="E824" t="str">
            <v>Романовська, Неля</v>
          </cell>
          <cell r="F824" t="str">
            <v>Рятуючи Єву</v>
          </cell>
          <cell r="G824">
            <v>2023</v>
          </cell>
          <cell r="H824">
            <v>10</v>
          </cell>
        </row>
        <row r="825">
          <cell r="A825">
            <v>9789669481603</v>
          </cell>
          <cell r="B825" t="str">
            <v>book_ua</v>
          </cell>
          <cell r="C825" t="str">
            <v>Literature, Fiction</v>
          </cell>
          <cell r="D825" t="str">
            <v>Yes</v>
          </cell>
          <cell r="E825" t="str">
            <v>Салліван, М.</v>
          </cell>
          <cell r="F825" t="str">
            <v>Під багряним небом</v>
          </cell>
          <cell r="G825">
            <v>2022</v>
          </cell>
          <cell r="H825">
            <v>10</v>
          </cell>
        </row>
        <row r="826">
          <cell r="A826">
            <v>9789669481702</v>
          </cell>
          <cell r="B826" t="str">
            <v>book_ua</v>
          </cell>
          <cell r="C826" t="str">
            <v>Teens Books (10-16 years)</v>
          </cell>
          <cell r="D826" t="str">
            <v>Yes</v>
          </cell>
          <cell r="E826" t="str">
            <v>Кінні Джеф</v>
          </cell>
          <cell r="F826" t="str">
            <v>Щоденник слабака. Книга 8. 33 нещастя</v>
          </cell>
          <cell r="G826">
            <v>2018</v>
          </cell>
          <cell r="H826">
            <v>20</v>
          </cell>
        </row>
        <row r="827">
          <cell r="A827">
            <v>9789669482396</v>
          </cell>
          <cell r="B827" t="str">
            <v>book</v>
          </cell>
          <cell r="C827" t="str">
            <v>Teens Books (10-16 years)</v>
          </cell>
          <cell r="D827" t="str">
            <v>Yes</v>
          </cell>
          <cell r="E827" t="str">
            <v>Кінні, Джеф</v>
          </cell>
          <cell r="F827" t="str">
            <v>Щоденник слабака. Книга 1</v>
          </cell>
          <cell r="G827">
            <v>2020</v>
          </cell>
          <cell r="H827">
            <v>50</v>
          </cell>
        </row>
        <row r="828">
          <cell r="A828">
            <v>9789669482518</v>
          </cell>
          <cell r="B828" t="str">
            <v>book</v>
          </cell>
          <cell r="C828" t="str">
            <v>Teens Books (10-16 years)</v>
          </cell>
          <cell r="D828" t="str">
            <v>Yes</v>
          </cell>
          <cell r="E828" t="str">
            <v>Кінні, Джеф</v>
          </cell>
          <cell r="F828" t="str">
            <v>Щоденник слабака. Дорога полотном. Книга 9</v>
          </cell>
          <cell r="G828">
            <v>2019</v>
          </cell>
          <cell r="H828">
            <v>20</v>
          </cell>
        </row>
        <row r="829">
          <cell r="A829">
            <v>9789669483942</v>
          </cell>
          <cell r="B829" t="str">
            <v>book</v>
          </cell>
          <cell r="C829" t="str">
            <v>Philosophy, Politics, Social Sciences</v>
          </cell>
          <cell r="D829" t="str">
            <v>Yes</v>
          </cell>
          <cell r="E829" t="str">
            <v>Фрітьоф, Капра</v>
          </cell>
          <cell r="F829" t="str">
            <v>Дао фізики. Дослідження паралелей між сучасною фізикою і східною філософією</v>
          </cell>
          <cell r="G829">
            <v>2023</v>
          </cell>
          <cell r="H829">
            <v>10</v>
          </cell>
        </row>
        <row r="830">
          <cell r="A830">
            <v>9789669484598</v>
          </cell>
          <cell r="B830" t="str">
            <v>book_ua</v>
          </cell>
          <cell r="C830" t="str">
            <v>Mystery, Thrillers</v>
          </cell>
          <cell r="D830" t="str">
            <v>Yes</v>
          </cell>
          <cell r="E830" t="str">
            <v>Кеплер, Л.</v>
          </cell>
          <cell r="F830" t="str">
            <v>Переслідувач (Детектив Йона Лінна, книга 5)</v>
          </cell>
          <cell r="G830">
            <v>2021</v>
          </cell>
          <cell r="H830">
            <v>4</v>
          </cell>
        </row>
        <row r="831">
          <cell r="A831">
            <v>9789669486646</v>
          </cell>
          <cell r="B831" t="str">
            <v>book_ua</v>
          </cell>
          <cell r="C831" t="str">
            <v>Teens Books (10-16 years)</v>
          </cell>
          <cell r="D831" t="str">
            <v>Yes</v>
          </cell>
          <cell r="E831" t="str">
            <v>Кінні, Джеф</v>
          </cell>
          <cell r="F831" t="str">
            <v>Щоденник слабака. Гаряча зима. Книга 13</v>
          </cell>
          <cell r="G831">
            <v>2022</v>
          </cell>
          <cell r="H831">
            <v>20</v>
          </cell>
        </row>
        <row r="832">
          <cell r="A832">
            <v>9789669487315</v>
          </cell>
          <cell r="B832" t="str">
            <v>book_ua</v>
          </cell>
          <cell r="C832" t="str">
            <v>Kids Books (3-10 years)</v>
          </cell>
          <cell r="D832" t="str">
            <v>Yes</v>
          </cell>
          <cell r="E832" t="str">
            <v>Кінні, Джеф</v>
          </cell>
          <cell r="F832" t="str">
            <v>Щоденник дивовижного друзяки</v>
          </cell>
          <cell r="G832">
            <v>2022</v>
          </cell>
          <cell r="H832">
            <v>5</v>
          </cell>
        </row>
        <row r="833">
          <cell r="A833">
            <v>9789669487322</v>
          </cell>
          <cell r="B833" t="str">
            <v>book</v>
          </cell>
          <cell r="C833" t="str">
            <v>Kids Books (3-10 years)</v>
          </cell>
          <cell r="D833" t="str">
            <v>Yes</v>
          </cell>
          <cell r="E833" t="str">
            <v>Кінні, Джеф</v>
          </cell>
          <cell r="F833" t="str">
            <v>Пригоди дивовижного друзяки Роулі Джеферсона</v>
          </cell>
          <cell r="G833">
            <v>2023</v>
          </cell>
          <cell r="H833">
            <v>10</v>
          </cell>
        </row>
        <row r="834">
          <cell r="A834">
            <v>9789669487575</v>
          </cell>
          <cell r="B834" t="str">
            <v>book</v>
          </cell>
          <cell r="C834" t="str">
            <v>Kids Books (3-10 years)</v>
          </cell>
          <cell r="D834" t="str">
            <v>Yes</v>
          </cell>
          <cell r="E834" t="str">
            <v>Дойч, Ліббі</v>
          </cell>
          <cell r="F834" t="str">
            <v>Щоденні мандрівки звичних речей</v>
          </cell>
          <cell r="G834">
            <v>2023</v>
          </cell>
          <cell r="H834">
            <v>10</v>
          </cell>
        </row>
        <row r="835">
          <cell r="A835">
            <v>9789669487650</v>
          </cell>
          <cell r="B835" t="str">
            <v>book</v>
          </cell>
          <cell r="C835" t="str">
            <v>Mystery, Thrillers</v>
          </cell>
          <cell r="D835" t="str">
            <v>Yes</v>
          </cell>
          <cell r="E835" t="str">
            <v>Моріарті, Ліян</v>
          </cell>
          <cell r="F835" t="str">
            <v>Дев’ять незнайомців (тверда обкладинка)</v>
          </cell>
          <cell r="G835">
            <v>2023</v>
          </cell>
          <cell r="H835">
            <v>15</v>
          </cell>
        </row>
        <row r="836">
          <cell r="A836">
            <v>9789669487667</v>
          </cell>
          <cell r="B836" t="str">
            <v>book</v>
          </cell>
          <cell r="C836" t="str">
            <v>Literature, Fiction</v>
          </cell>
          <cell r="D836" t="str">
            <v>Yes</v>
          </cell>
          <cell r="E836" t="str">
            <v>Моріарті, Ліян</v>
          </cell>
          <cell r="F836" t="str">
            <v>Таємниця мого чоловіка (нова обкл. )</v>
          </cell>
          <cell r="G836">
            <v>2023</v>
          </cell>
          <cell r="H836">
            <v>15</v>
          </cell>
        </row>
        <row r="837">
          <cell r="A837">
            <v>9789669487698</v>
          </cell>
          <cell r="B837" t="str">
            <v>book</v>
          </cell>
          <cell r="C837" t="str">
            <v>Literature, Fiction</v>
          </cell>
          <cell r="D837" t="str">
            <v>Yes</v>
          </cell>
          <cell r="E837" t="str">
            <v>Ґейман, Ніл</v>
          </cell>
          <cell r="F837" t="str">
            <v>Дим і дзеркала. Короткі оповідання та ілюзії</v>
          </cell>
          <cell r="G837">
            <v>2023</v>
          </cell>
          <cell r="H837">
            <v>10</v>
          </cell>
        </row>
        <row r="838">
          <cell r="A838">
            <v>9789669487742</v>
          </cell>
          <cell r="B838" t="str">
            <v>book</v>
          </cell>
          <cell r="C838" t="str">
            <v>Science Fiction, Fantasy</v>
          </cell>
          <cell r="D838" t="str">
            <v>Yes</v>
          </cell>
          <cell r="E838" t="str">
            <v>Шустерман, Ніл</v>
          </cell>
          <cell r="F838" t="str">
            <v>Подзвін. Вигин коси. Книга 3</v>
          </cell>
          <cell r="G838">
            <v>2023</v>
          </cell>
          <cell r="H838">
            <v>10</v>
          </cell>
        </row>
        <row r="839">
          <cell r="A839">
            <v>9789669487872</v>
          </cell>
          <cell r="B839" t="str">
            <v>book</v>
          </cell>
          <cell r="C839" t="str">
            <v>Mystery, Thrillers</v>
          </cell>
          <cell r="D839" t="str">
            <v>Yes</v>
          </cell>
          <cell r="E839" t="str">
            <v>Несбьо, Ю.</v>
          </cell>
          <cell r="F839" t="str">
            <v>Королівство</v>
          </cell>
          <cell r="G839">
            <v>2023</v>
          </cell>
          <cell r="H839">
            <v>15</v>
          </cell>
        </row>
        <row r="840">
          <cell r="A840">
            <v>9789669766823</v>
          </cell>
          <cell r="B840" t="str">
            <v>book_ua</v>
          </cell>
          <cell r="C840" t="str">
            <v>Philosophy, Politics, Social Sciences</v>
          </cell>
          <cell r="D840" t="str">
            <v>Yes</v>
          </cell>
          <cell r="E840" t="str">
            <v>Кальвас, Пьотр</v>
          </cell>
          <cell r="F840" t="str">
            <v>Єгипет: харам, халяль</v>
          </cell>
          <cell r="G840">
            <v>2018</v>
          </cell>
          <cell r="H840">
            <v>3</v>
          </cell>
        </row>
        <row r="841">
          <cell r="A841">
            <v>9789669775344</v>
          </cell>
          <cell r="B841" t="str">
            <v>book</v>
          </cell>
          <cell r="C841" t="str">
            <v>Kids Books (3-10 years)</v>
          </cell>
          <cell r="D841" t="str">
            <v>Yes</v>
          </cell>
          <cell r="E841" t="str">
            <v>Тобін, Пол; Куеріо, Джо</v>
          </cell>
          <cell r="F841" t="str">
            <v>Відьмак. Дім зі скла</v>
          </cell>
          <cell r="G841">
            <v>2023</v>
          </cell>
          <cell r="H841">
            <v>15</v>
          </cell>
        </row>
        <row r="842">
          <cell r="A842">
            <v>9789669796264</v>
          </cell>
          <cell r="B842" t="str">
            <v>book</v>
          </cell>
          <cell r="C842" t="str">
            <v>Literature, Fiction</v>
          </cell>
          <cell r="D842" t="str">
            <v>Yes</v>
          </cell>
          <cell r="E842" t="str">
            <v>Алерамо, Сібілла</v>
          </cell>
          <cell r="F842" t="str">
            <v>Кохаю, а отже існую</v>
          </cell>
          <cell r="G842">
            <v>2023</v>
          </cell>
          <cell r="H842">
            <v>10</v>
          </cell>
        </row>
        <row r="843">
          <cell r="A843">
            <v>9789669820778</v>
          </cell>
          <cell r="B843" t="str">
            <v>book_ua</v>
          </cell>
          <cell r="C843" t="str">
            <v>Kids Books (3-10 years)</v>
          </cell>
          <cell r="D843" t="str">
            <v>Yes</v>
          </cell>
          <cell r="E843" t="str">
            <v>Джиралдо, Марія</v>
          </cell>
          <cell r="F843" t="str">
            <v>Тедді. День пригод</v>
          </cell>
          <cell r="G843">
            <v>2020</v>
          </cell>
          <cell r="H843">
            <v>5</v>
          </cell>
        </row>
        <row r="844">
          <cell r="A844">
            <v>9789669820976</v>
          </cell>
          <cell r="B844" t="str">
            <v>book_ua</v>
          </cell>
          <cell r="C844" t="str">
            <v>Romance</v>
          </cell>
          <cell r="D844" t="str">
            <v>Yes</v>
          </cell>
          <cell r="E844" t="str">
            <v>О’Лірі, Б.</v>
          </cell>
          <cell r="F844" t="str">
            <v>Квартира на двох</v>
          </cell>
          <cell r="G844">
            <v>2022</v>
          </cell>
          <cell r="H844">
            <v>5</v>
          </cell>
        </row>
        <row r="845">
          <cell r="A845">
            <v>9789669821843</v>
          </cell>
          <cell r="B845" t="str">
            <v>book_ua</v>
          </cell>
          <cell r="C845" t="str">
            <v>Literature, Fiction</v>
          </cell>
          <cell r="D845" t="str">
            <v>Yes</v>
          </cell>
          <cell r="E845" t="str">
            <v>Бюссі, М.</v>
          </cell>
          <cell r="F845" t="str">
            <v>Змарновані мрії</v>
          </cell>
          <cell r="G845">
            <v>2020</v>
          </cell>
          <cell r="H845">
            <v>1</v>
          </cell>
        </row>
        <row r="846">
          <cell r="A846">
            <v>9789669821928</v>
          </cell>
          <cell r="B846" t="str">
            <v>book</v>
          </cell>
          <cell r="C846" t="str">
            <v>Kids Books (3-10 years)</v>
          </cell>
          <cell r="D846" t="str">
            <v>Yes</v>
          </cell>
          <cell r="E846" t="str">
            <v>Кузько, Кузякін</v>
          </cell>
          <cell r="F846" t="str">
            <v>Кожен може поцілувати принцесу</v>
          </cell>
          <cell r="G846">
            <v>2022</v>
          </cell>
          <cell r="H846">
            <v>35</v>
          </cell>
        </row>
        <row r="847">
          <cell r="A847">
            <v>9789669822437</v>
          </cell>
          <cell r="B847" t="str">
            <v>book_ua</v>
          </cell>
          <cell r="C847" t="str">
            <v>Kids Books (3-10 years)</v>
          </cell>
          <cell r="D847" t="str">
            <v>Yes</v>
          </cell>
          <cell r="E847" t="str">
            <v>Гехт, Джулі; Кобб, Міа</v>
          </cell>
          <cell r="F847" t="str">
            <v>Наука в коміксах. Собаки. Від хижака до захисника</v>
          </cell>
          <cell r="G847">
            <v>2021</v>
          </cell>
          <cell r="H847">
            <v>10</v>
          </cell>
        </row>
        <row r="848">
          <cell r="A848">
            <v>9789669822734</v>
          </cell>
          <cell r="B848" t="str">
            <v>book_ua</v>
          </cell>
          <cell r="C848" t="str">
            <v>Philosophy, Politics, Social Sciences</v>
          </cell>
          <cell r="D848" t="str">
            <v>Yes</v>
          </cell>
          <cell r="E848" t="str">
            <v>Маск, Мей</v>
          </cell>
          <cell r="F848" t="str">
            <v>Жінка, яка має план. Життя, сповнене пригод, краси й успіху</v>
          </cell>
          <cell r="G848">
            <v>2021</v>
          </cell>
          <cell r="H848">
            <v>2</v>
          </cell>
        </row>
        <row r="849">
          <cell r="A849">
            <v>9789669822826</v>
          </cell>
          <cell r="B849" t="str">
            <v>book_ua</v>
          </cell>
          <cell r="C849" t="str">
            <v>Literature, Fiction</v>
          </cell>
          <cell r="D849" t="str">
            <v>Yes</v>
          </cell>
          <cell r="E849" t="str">
            <v>Берґ, Е.</v>
          </cell>
          <cell r="F849" t="str">
            <v>Історія Артура Трулава</v>
          </cell>
          <cell r="G849">
            <v>2021</v>
          </cell>
          <cell r="H849">
            <v>1</v>
          </cell>
        </row>
        <row r="850">
          <cell r="A850">
            <v>9789669822871</v>
          </cell>
          <cell r="B850" t="str">
            <v>book_ua</v>
          </cell>
          <cell r="C850" t="str">
            <v>Kids Books (3-10 years)</v>
          </cell>
          <cell r="D850" t="str">
            <v>Yes</v>
          </cell>
          <cell r="E850" t="str">
            <v>Заския, Гула</v>
          </cell>
          <cell r="F850" t="str">
            <v>Мала панда Пай</v>
          </cell>
          <cell r="G850">
            <v>2021</v>
          </cell>
          <cell r="H850">
            <v>10</v>
          </cell>
        </row>
        <row r="851">
          <cell r="A851">
            <v>9789669822932</v>
          </cell>
          <cell r="B851" t="str">
            <v>book_ua</v>
          </cell>
          <cell r="C851" t="str">
            <v>Teens Books (10-16 years)</v>
          </cell>
          <cell r="D851" t="str">
            <v>Yes</v>
          </cell>
          <cell r="E851" t="str">
            <v>Андрусяк, Іван</v>
          </cell>
          <cell r="F851" t="str">
            <v>Усі пригоди Стефи і Чакалки</v>
          </cell>
          <cell r="G851">
            <v>2022</v>
          </cell>
          <cell r="H851">
            <v>2</v>
          </cell>
        </row>
        <row r="852">
          <cell r="A852">
            <v>9789669823069</v>
          </cell>
          <cell r="B852" t="str">
            <v>book_ua</v>
          </cell>
          <cell r="C852" t="str">
            <v>Literature, Fiction</v>
          </cell>
          <cell r="D852" t="str">
            <v>Yes</v>
          </cell>
          <cell r="E852" t="str">
            <v>Гармс, К.</v>
          </cell>
          <cell r="F852" t="str">
            <v>Запізніле життя Емі Байлер</v>
          </cell>
          <cell r="G852">
            <v>2021</v>
          </cell>
          <cell r="H852">
            <v>7</v>
          </cell>
        </row>
        <row r="853">
          <cell r="A853">
            <v>9789669823205</v>
          </cell>
          <cell r="B853" t="str">
            <v>book_ua</v>
          </cell>
          <cell r="C853" t="str">
            <v>Literature, Fiction</v>
          </cell>
          <cell r="D853" t="str">
            <v>Yes</v>
          </cell>
          <cell r="E853" t="str">
            <v>Ранделл, К.</v>
          </cell>
          <cell r="F853" t="str">
            <v>Підкорювачі дахів</v>
          </cell>
          <cell r="G853">
            <v>2022</v>
          </cell>
          <cell r="H853">
            <v>1</v>
          </cell>
        </row>
        <row r="854">
          <cell r="A854">
            <v>9789669823229</v>
          </cell>
          <cell r="B854" t="str">
            <v>book_ua</v>
          </cell>
          <cell r="C854" t="str">
            <v>Kids Books (3-10 years)</v>
          </cell>
          <cell r="D854" t="str">
            <v>Yes</v>
          </cell>
          <cell r="E854" t="str">
            <v>Циллат, Антье</v>
          </cell>
          <cell r="F854" t="str">
            <v>Флечер. Примари — геть і шкереберть!</v>
          </cell>
          <cell r="G854">
            <v>2021</v>
          </cell>
          <cell r="H854">
            <v>5</v>
          </cell>
        </row>
        <row r="855">
          <cell r="A855">
            <v>9789669823502</v>
          </cell>
          <cell r="B855" t="str">
            <v>book</v>
          </cell>
          <cell r="C855" t="str">
            <v>Kids Books (3-10 years)</v>
          </cell>
          <cell r="D855" t="str">
            <v>Yes</v>
          </cell>
          <cell r="E855" t="str">
            <v>Павленко, Ольга</v>
          </cell>
          <cell r="F855" t="str">
            <v>Абетка-чистомовка</v>
          </cell>
          <cell r="G855">
            <v>2022</v>
          </cell>
          <cell r="H855">
            <v>10</v>
          </cell>
        </row>
        <row r="856">
          <cell r="A856">
            <v>9789669824219</v>
          </cell>
          <cell r="B856" t="str">
            <v>book</v>
          </cell>
          <cell r="C856" t="str">
            <v>Baby Books (0-3 years)</v>
          </cell>
          <cell r="D856" t="str">
            <v>Yes</v>
          </cell>
          <cell r="F856" t="str">
            <v>Найкращі казки для найменших</v>
          </cell>
          <cell r="G856">
            <v>2022</v>
          </cell>
          <cell r="H856">
            <v>10</v>
          </cell>
        </row>
        <row r="857">
          <cell r="A857">
            <v>9789669824233</v>
          </cell>
          <cell r="B857" t="str">
            <v>book</v>
          </cell>
          <cell r="C857" t="str">
            <v>Baby Books (0-3 years)</v>
          </cell>
          <cell r="D857" t="str">
            <v>Yes</v>
          </cell>
          <cell r="F857" t="str">
            <v>Чарівні казки для найменших</v>
          </cell>
          <cell r="G857">
            <v>2022</v>
          </cell>
          <cell r="H857">
            <v>10</v>
          </cell>
        </row>
        <row r="858">
          <cell r="A858">
            <v>9789669824523</v>
          </cell>
          <cell r="B858" t="str">
            <v>book_ua</v>
          </cell>
          <cell r="C858" t="str">
            <v>Kids Books (3-10 years)</v>
          </cell>
          <cell r="D858" t="str">
            <v>Yes</v>
          </cell>
          <cell r="E858" t="str">
            <v>Савер, Мірей</v>
          </cell>
          <cell r="F858" t="str">
            <v>Різдвяні історії для найменших'</v>
          </cell>
          <cell r="G858">
            <v>2021</v>
          </cell>
          <cell r="H858">
            <v>10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aybill"/>
      <sheetName val="Calc_Inv"/>
      <sheetName val="Calc_Scan"/>
      <sheetName val="інвойс"/>
      <sheetName val="List"/>
      <sheetName val="Calc_List"/>
      <sheetName val="Inv"/>
      <sheetName val="Scan"/>
    </sheetNames>
    <sheetDataSet>
      <sheetData sheetId="0">
        <row r="1">
          <cell r="A1" t="str">
            <v>EAN</v>
          </cell>
          <cell r="B1" t="str">
            <v>Title</v>
          </cell>
          <cell r="C1" t="str">
            <v>QTY</v>
          </cell>
          <cell r="D1" t="str">
            <v>PP</v>
          </cell>
          <cell r="E1" t="str">
            <v>Barcode</v>
          </cell>
          <cell r="F1" t="str">
            <v>Location</v>
          </cell>
          <cell r="G1" t="str">
            <v>Warehouse</v>
          </cell>
        </row>
        <row r="2">
          <cell r="A2">
            <v>9780241618219</v>
          </cell>
          <cell r="B2" t="str">
            <v>Knyha "Rozshyrennya svitohlyadu. Fantastychne tilo. Shalena krov, kruti kistky, potajni nutroschi j inshi dyvovyzhi" Bipasha Chaudkhari</v>
          </cell>
          <cell r="C2">
            <v>10</v>
          </cell>
          <cell r="D2">
            <v>13.25</v>
          </cell>
          <cell r="E2">
            <v>9780241618219</v>
          </cell>
          <cell r="F2" t="str">
            <v>UA13</v>
          </cell>
          <cell r="G2">
            <v>6</v>
          </cell>
        </row>
        <row r="3">
          <cell r="A3">
            <v>9780241618240</v>
          </cell>
          <cell r="B3" t="str">
            <v>Knyha "Rozshyrennya svitohlyadu. Chomu krov chervona? I sche 101 chomu pro lyuds`ke tilo" Emili Dodd</v>
          </cell>
          <cell r="C3">
            <v>10</v>
          </cell>
          <cell r="D3">
            <v>13.25</v>
          </cell>
          <cell r="E3">
            <v>9780241618240</v>
          </cell>
          <cell r="F3" t="str">
            <v>UA12</v>
          </cell>
          <cell r="G3">
            <v>6</v>
          </cell>
        </row>
        <row r="4">
          <cell r="A4">
            <v>9786170040534</v>
          </cell>
          <cell r="B4" t="str">
            <v>Knyha "Kazky pro te, yak navchytysya buty schaslyvym, ta porady dbajlyvym bat`kam. Vydannya 2-he, pereroblene" S. S. Jefremenkova</v>
          </cell>
          <cell r="C4">
            <v>10</v>
          </cell>
          <cell r="D4">
            <v>7.44</v>
          </cell>
          <cell r="E4">
            <v>9786170040534</v>
          </cell>
          <cell r="F4" t="str">
            <v>UA14</v>
          </cell>
          <cell r="G4">
            <v>6</v>
          </cell>
        </row>
        <row r="5">
          <cell r="A5">
            <v>9786170041241</v>
          </cell>
          <cell r="B5" t="str">
            <v>Knyha "Tajemnytsi, rozkryti rudym Mafiozi. Chytanka-detektyv iz zavdannyamy" Yurij Klyuch</v>
          </cell>
          <cell r="C5">
            <v>10</v>
          </cell>
          <cell r="D5">
            <v>5.12</v>
          </cell>
          <cell r="E5">
            <v>9786170041241</v>
          </cell>
          <cell r="F5" t="str">
            <v>UA13</v>
          </cell>
          <cell r="G5">
            <v>6</v>
          </cell>
        </row>
        <row r="6">
          <cell r="A6">
            <v>9786170974143</v>
          </cell>
          <cell r="B6" t="str">
            <v>Knyha "Blidyj vershnyk. Saksons`ki khroniky. Knyha 2" Bernard Kornvel</v>
          </cell>
          <cell r="C6">
            <v>10</v>
          </cell>
          <cell r="D6">
            <v>9.77</v>
          </cell>
          <cell r="E6">
            <v>9786170974143</v>
          </cell>
          <cell r="F6" t="str">
            <v>UA7</v>
          </cell>
          <cell r="G6">
            <v>6</v>
          </cell>
        </row>
        <row r="7">
          <cell r="A7">
            <v>9786170974150</v>
          </cell>
          <cell r="B7" t="str">
            <v>Knyha "Korolivstvo dush", Rena Barron</v>
          </cell>
          <cell r="C7">
            <v>10</v>
          </cell>
          <cell r="D7">
            <v>9.06</v>
          </cell>
          <cell r="E7">
            <v>9786170974150</v>
          </cell>
          <cell r="F7" t="str">
            <v>UA6</v>
          </cell>
          <cell r="G7">
            <v>6</v>
          </cell>
        </row>
        <row r="8">
          <cell r="A8">
            <v>9786170974556</v>
          </cell>
          <cell r="B8" t="str">
            <v>Knyha "Likarka dlya monstriv. Knyha 1" Dzhon Kelli</v>
          </cell>
          <cell r="C8">
            <v>35</v>
          </cell>
          <cell r="D8">
            <v>6.62</v>
          </cell>
          <cell r="E8">
            <v>9786170974556</v>
          </cell>
          <cell r="F8" t="str">
            <v>UA11</v>
          </cell>
          <cell r="G8">
            <v>6</v>
          </cell>
        </row>
        <row r="9">
          <cell r="A9">
            <v>9786170974945</v>
          </cell>
          <cell r="B9" t="str">
            <v>Knyha "Mistl-End. Probudzhennya hryfona. Knyha 1", Benedykt Myrou</v>
          </cell>
          <cell r="C9">
            <v>15</v>
          </cell>
          <cell r="D9">
            <v>9.06</v>
          </cell>
          <cell r="E9">
            <v>9786170974945</v>
          </cell>
          <cell r="F9" t="str">
            <v>UA14</v>
          </cell>
          <cell r="G9">
            <v>6</v>
          </cell>
        </row>
        <row r="10">
          <cell r="A10">
            <v>9786170976901</v>
          </cell>
          <cell r="B10" t="str">
            <v>Knyha "Khto obijme babusyu?" Jeva Sol`s`ka</v>
          </cell>
          <cell r="C10">
            <v>35</v>
          </cell>
          <cell r="D10">
            <v>4.6500000000000004</v>
          </cell>
          <cell r="E10">
            <v>9786170976901</v>
          </cell>
          <cell r="F10" t="str">
            <v>UA13</v>
          </cell>
          <cell r="G10">
            <v>6</v>
          </cell>
        </row>
        <row r="11">
          <cell r="A11">
            <v>9786170976994</v>
          </cell>
          <cell r="B11" t="str">
            <v>Knyha "Dzerkalo i svitlo" Hilari Mantel</v>
          </cell>
          <cell r="C11">
            <v>10</v>
          </cell>
          <cell r="D11">
            <v>11.39</v>
          </cell>
          <cell r="E11">
            <v>9786170976994</v>
          </cell>
          <cell r="F11" t="str">
            <v>UA5</v>
          </cell>
          <cell r="G11">
            <v>6</v>
          </cell>
        </row>
        <row r="12">
          <cell r="A12">
            <v>9786170977014</v>
          </cell>
          <cell r="B12" t="str">
            <v>Knyha "Yajtse. Druzyaky-dynozavryky" Lars Melje, Lars Rudeb'jer</v>
          </cell>
          <cell r="C12">
            <v>15</v>
          </cell>
          <cell r="D12">
            <v>6.27</v>
          </cell>
          <cell r="E12">
            <v>9786170977014</v>
          </cell>
          <cell r="F12" t="str">
            <v>UA10</v>
          </cell>
          <cell r="G12">
            <v>6</v>
          </cell>
        </row>
        <row r="13">
          <cell r="A13">
            <v>9786170977076</v>
          </cell>
          <cell r="B13" t="str">
            <v>Knyha "Descho potryasne pro akul ta inshykh pidvodnykh istot!" Majk Loveri</v>
          </cell>
          <cell r="C13">
            <v>15</v>
          </cell>
          <cell r="D13">
            <v>13.95</v>
          </cell>
          <cell r="E13">
            <v>9786170977076</v>
          </cell>
          <cell r="F13" t="str">
            <v>UA11</v>
          </cell>
          <cell r="G13">
            <v>6</v>
          </cell>
        </row>
        <row r="14">
          <cell r="A14">
            <v>9786170977106</v>
          </cell>
          <cell r="B14" t="str">
            <v>Knyha "Zmahannya z plavannya. Druzyaky-dynozavryky" Lars Melje, Lars Rudeb'jer</v>
          </cell>
          <cell r="C14">
            <v>14</v>
          </cell>
          <cell r="D14">
            <v>6.27</v>
          </cell>
          <cell r="E14">
            <v>9786170977106</v>
          </cell>
          <cell r="F14" t="str">
            <v>UA10</v>
          </cell>
          <cell r="G14">
            <v>6</v>
          </cell>
        </row>
        <row r="15">
          <cell r="A15">
            <v>9786170977335</v>
          </cell>
          <cell r="B15" t="str">
            <v>Knyha "Snihova koroleva" Hans Khrystian Andersen</v>
          </cell>
          <cell r="C15">
            <v>10</v>
          </cell>
          <cell r="D15">
            <v>9.27</v>
          </cell>
          <cell r="E15">
            <v>9786170977335</v>
          </cell>
          <cell r="F15" t="str">
            <v>UA14</v>
          </cell>
          <cell r="G15">
            <v>6</v>
          </cell>
        </row>
        <row r="16">
          <cell r="A16">
            <v>9786170977410</v>
          </cell>
          <cell r="B16" t="str">
            <v>Knyha "Yak znajty leva?" Rejchel Brajt</v>
          </cell>
          <cell r="C16">
            <v>15</v>
          </cell>
          <cell r="D16">
            <v>6.51</v>
          </cell>
          <cell r="E16">
            <v>9786170977410</v>
          </cell>
          <cell r="F16" t="str">
            <v>UA12</v>
          </cell>
          <cell r="G16">
            <v>6</v>
          </cell>
        </row>
        <row r="17">
          <cell r="A17">
            <v>9786170977557</v>
          </cell>
          <cell r="B17" t="str">
            <v>Knyha "Mors`ke chudovys`ko. Druzyaky-dynozavryky" Lars Melje</v>
          </cell>
          <cell r="C17">
            <v>15</v>
          </cell>
          <cell r="D17">
            <v>6.27</v>
          </cell>
          <cell r="E17">
            <v>9786170977557</v>
          </cell>
          <cell r="F17" t="str">
            <v>UA11</v>
          </cell>
          <cell r="G17">
            <v>6</v>
          </cell>
        </row>
        <row r="18">
          <cell r="A18">
            <v>9786170979414</v>
          </cell>
          <cell r="B18" t="str">
            <v>Knyha "Moje tilo zminyujet`sya: putivnyk po doroslishannyu dlya divchat" Anita Haneri</v>
          </cell>
          <cell r="C18">
            <v>10</v>
          </cell>
          <cell r="D18">
            <v>8.36</v>
          </cell>
          <cell r="E18">
            <v>9786170979414</v>
          </cell>
          <cell r="F18" t="str">
            <v>UA10</v>
          </cell>
          <cell r="G18">
            <v>6</v>
          </cell>
        </row>
        <row r="19">
          <cell r="A19">
            <v>9786170979438</v>
          </cell>
          <cell r="B19" t="str">
            <v>Knyha "Dyvit`sya, malyata... Khto takyj Santa-Klaus" Olya Vol`dans`ka-Plochyns`ka</v>
          </cell>
          <cell r="C19">
            <v>10</v>
          </cell>
          <cell r="D19">
            <v>9.3000000000000007</v>
          </cell>
          <cell r="E19">
            <v>9786170979438</v>
          </cell>
          <cell r="F19" t="str">
            <v>UA11</v>
          </cell>
          <cell r="G19">
            <v>6</v>
          </cell>
        </row>
        <row r="20">
          <cell r="A20">
            <v>9786170980175</v>
          </cell>
          <cell r="B20" t="str">
            <v>Knyha "Binki. Kosmokit" Eshli Spajrs</v>
          </cell>
          <cell r="C20">
            <v>15</v>
          </cell>
          <cell r="D20">
            <v>5.58</v>
          </cell>
          <cell r="E20">
            <v>9786170980175</v>
          </cell>
          <cell r="F20" t="str">
            <v>UA11</v>
          </cell>
          <cell r="G20">
            <v>6</v>
          </cell>
        </row>
        <row r="21">
          <cell r="A21">
            <v>9786170980182</v>
          </cell>
          <cell r="B21" t="str">
            <v>Knyha "Binki. Ryativnyk" Eshli Spajrs</v>
          </cell>
          <cell r="C21">
            <v>15</v>
          </cell>
          <cell r="D21">
            <v>5.58</v>
          </cell>
          <cell r="E21">
            <v>9786170980182</v>
          </cell>
          <cell r="F21" t="str">
            <v>UA11</v>
          </cell>
          <cell r="G21">
            <v>6</v>
          </cell>
        </row>
        <row r="22">
          <cell r="A22">
            <v>9786170980199</v>
          </cell>
          <cell r="B22" t="str">
            <v>Knyha "Binki. Vyprobuvannya" Eshli Spajrs</v>
          </cell>
          <cell r="C22">
            <v>15</v>
          </cell>
          <cell r="D22">
            <v>5.58</v>
          </cell>
          <cell r="E22">
            <v>9786170980199</v>
          </cell>
          <cell r="F22" t="str">
            <v>UA11</v>
          </cell>
          <cell r="G22">
            <v>6</v>
          </cell>
        </row>
        <row r="23">
          <cell r="A23">
            <v>9786170980205</v>
          </cell>
          <cell r="B23" t="str">
            <v>Knyha "Binki maje doruchennya" Eshli Spajrs</v>
          </cell>
          <cell r="C23">
            <v>15</v>
          </cell>
          <cell r="D23">
            <v>5.58</v>
          </cell>
          <cell r="E23">
            <v>9786170980205</v>
          </cell>
          <cell r="F23" t="str">
            <v>UA11</v>
          </cell>
          <cell r="G23">
            <v>6</v>
          </cell>
        </row>
        <row r="24">
          <cell r="A24">
            <v>9786170980861</v>
          </cell>
          <cell r="B24" t="str">
            <v>Knyha "Malen`ki astronavty. 3, 2, 1, rush!" Andre Kajpers</v>
          </cell>
          <cell r="C24">
            <v>10</v>
          </cell>
          <cell r="D24">
            <v>5.58</v>
          </cell>
          <cell r="E24">
            <v>9786170980861</v>
          </cell>
          <cell r="F24" t="str">
            <v>UA12</v>
          </cell>
          <cell r="G24">
            <v>6</v>
          </cell>
        </row>
        <row r="25">
          <cell r="A25">
            <v>9786170980885</v>
          </cell>
          <cell r="B25" t="str">
            <v>Knyha "Krok za krokom" Hvido Van Henekhten</v>
          </cell>
          <cell r="C25">
            <v>15</v>
          </cell>
          <cell r="D25">
            <v>5</v>
          </cell>
          <cell r="E25">
            <v>9786170980885</v>
          </cell>
          <cell r="F25" t="str">
            <v>UA12</v>
          </cell>
          <cell r="G25">
            <v>6</v>
          </cell>
        </row>
        <row r="26">
          <cell r="A26">
            <v>9786170981103</v>
          </cell>
          <cell r="B26" t="str">
            <v>Knyha "Nasha stolitnya. Korotki narysy pro dovhu vijnu" Volodymyr V'yatrovych</v>
          </cell>
          <cell r="C26">
            <v>10</v>
          </cell>
          <cell r="D26">
            <v>9.06</v>
          </cell>
          <cell r="E26">
            <v>9786170981103</v>
          </cell>
          <cell r="F26" t="str">
            <v>UA4</v>
          </cell>
          <cell r="G26">
            <v>6</v>
          </cell>
        </row>
        <row r="27">
          <cell r="A27">
            <v>9786170981264</v>
          </cell>
          <cell r="B27" t="str">
            <v>Knyha "Pryhody Yurchyka v Krajini Mikrobiv" Nataliya Kolesnichenko-Bratun`</v>
          </cell>
          <cell r="C27">
            <v>10</v>
          </cell>
          <cell r="D27">
            <v>4.6500000000000004</v>
          </cell>
          <cell r="E27">
            <v>9786170981264</v>
          </cell>
          <cell r="F27" t="str">
            <v>UA11</v>
          </cell>
          <cell r="G27">
            <v>6</v>
          </cell>
        </row>
        <row r="28">
          <cell r="A28">
            <v>9786170981288</v>
          </cell>
          <cell r="B28" t="str">
            <v>Knyha "Zakhmarnyj detektyv. Horobtsi proty Opudala" Andrij Kokotyukha</v>
          </cell>
          <cell r="C28">
            <v>15</v>
          </cell>
          <cell r="D28">
            <v>4.42</v>
          </cell>
          <cell r="E28">
            <v>9786170981288</v>
          </cell>
          <cell r="F28" t="str">
            <v>UA11</v>
          </cell>
          <cell r="G28">
            <v>6</v>
          </cell>
        </row>
        <row r="29">
          <cell r="A29">
            <v>9786170981561</v>
          </cell>
          <cell r="B29" t="str">
            <v>Knyha "Pes Patron i Shkarpetkovyj monstr" Yulita Ran</v>
          </cell>
          <cell r="C29">
            <v>35</v>
          </cell>
          <cell r="D29">
            <v>5.81</v>
          </cell>
          <cell r="E29">
            <v>9786170981561</v>
          </cell>
          <cell r="F29" t="str">
            <v>UA10</v>
          </cell>
          <cell r="G29">
            <v>6</v>
          </cell>
        </row>
        <row r="30">
          <cell r="A30">
            <v>9786170981806</v>
          </cell>
          <cell r="B30" t="str">
            <v>Knyha "Pryhody Tappi z Shepotlyvoho Lisu" Martsyn Mortka</v>
          </cell>
          <cell r="C30">
            <v>10</v>
          </cell>
          <cell r="D30">
            <v>6.04</v>
          </cell>
          <cell r="E30">
            <v>9786170981806</v>
          </cell>
          <cell r="F30" t="str">
            <v>UA11</v>
          </cell>
          <cell r="G30">
            <v>6</v>
          </cell>
        </row>
        <row r="31">
          <cell r="A31">
            <v>9786170981950</v>
          </cell>
          <cell r="B31" t="str">
            <v>Knyha "MAVKA. Berehynya Lisu (za stsenarijem mul`tfil`mu)"</v>
          </cell>
          <cell r="C31">
            <v>10</v>
          </cell>
          <cell r="D31">
            <v>12.78</v>
          </cell>
          <cell r="E31">
            <v>9786170981950</v>
          </cell>
          <cell r="F31" t="str">
            <v>UA10</v>
          </cell>
          <cell r="G31">
            <v>6</v>
          </cell>
        </row>
        <row r="32">
          <cell r="A32">
            <v>9786171292703</v>
          </cell>
          <cell r="B32" t="str">
            <v>Knyha "Na zapakh m'yasa" (nova obkl.) Lyuko Dashvar</v>
          </cell>
          <cell r="C32">
            <v>15</v>
          </cell>
          <cell r="D32">
            <v>5.12</v>
          </cell>
          <cell r="E32">
            <v>9786171292703</v>
          </cell>
          <cell r="F32" t="str">
            <v>UA5</v>
          </cell>
          <cell r="G32">
            <v>6</v>
          </cell>
        </row>
        <row r="33">
          <cell r="A33">
            <v>9786171298613</v>
          </cell>
          <cell r="B33" t="str">
            <v>Knyha "Kvity dlya Eldzhernona" (nova obkl.) Deniel Kiz</v>
          </cell>
          <cell r="C33">
            <v>10</v>
          </cell>
          <cell r="D33">
            <v>6.51</v>
          </cell>
          <cell r="E33">
            <v>9786171298613</v>
          </cell>
          <cell r="F33" t="str">
            <v>UA2</v>
          </cell>
          <cell r="G33">
            <v>6</v>
          </cell>
        </row>
        <row r="34">
          <cell r="A34">
            <v>9786171298880</v>
          </cell>
          <cell r="B34" t="str">
            <v>Knyha "Dovha doroha dodomu" Oksana Kalyna</v>
          </cell>
          <cell r="C34">
            <v>10</v>
          </cell>
          <cell r="D34">
            <v>4.07</v>
          </cell>
          <cell r="E34">
            <v>9786171298880</v>
          </cell>
          <cell r="F34" t="str">
            <v>UA6</v>
          </cell>
          <cell r="G34">
            <v>6</v>
          </cell>
        </row>
        <row r="35">
          <cell r="A35">
            <v>9786171298910</v>
          </cell>
          <cell r="B35" t="str">
            <v>Knyha "Strashenno holosno i nejmovirno blyz`ko" (nova obkl.) Dzhonatan Safran Fojer</v>
          </cell>
          <cell r="C35">
            <v>15</v>
          </cell>
          <cell r="D35">
            <v>7.67</v>
          </cell>
          <cell r="E35">
            <v>9786171298910</v>
          </cell>
          <cell r="F35" t="str">
            <v>UA2</v>
          </cell>
          <cell r="G35">
            <v>6</v>
          </cell>
        </row>
        <row r="36">
          <cell r="A36">
            <v>9786171298989</v>
          </cell>
          <cell r="B36" t="str">
            <v>Knyha "Teoriya vs`oho" Stiven Hoking (nova obkl.)</v>
          </cell>
          <cell r="C36">
            <v>10</v>
          </cell>
          <cell r="D36">
            <v>8.14</v>
          </cell>
          <cell r="E36">
            <v>9786171298989</v>
          </cell>
          <cell r="F36" t="str">
            <v>UA6</v>
          </cell>
          <cell r="G36">
            <v>6</v>
          </cell>
        </row>
        <row r="37">
          <cell r="A37">
            <v>9786171299030</v>
          </cell>
          <cell r="B37" t="str">
            <v>Knyha "Na Zakhidnomu fronti bez zmin (kinoobkladynka)" Erikh Mariya Remark</v>
          </cell>
          <cell r="C37">
            <v>15</v>
          </cell>
          <cell r="D37">
            <v>5.35</v>
          </cell>
          <cell r="E37">
            <v>9786171299030</v>
          </cell>
          <cell r="F37" t="str">
            <v>UA3</v>
          </cell>
          <cell r="G37">
            <v>6</v>
          </cell>
        </row>
        <row r="38">
          <cell r="A38">
            <v>9786171299085</v>
          </cell>
          <cell r="B38" t="str">
            <v>Knyha "Bijtsivs`kyj klub" Chak Polanik</v>
          </cell>
          <cell r="C38">
            <v>15</v>
          </cell>
          <cell r="D38">
            <v>5.81</v>
          </cell>
          <cell r="E38">
            <v>9786171299085</v>
          </cell>
          <cell r="F38" t="str">
            <v>UA5</v>
          </cell>
          <cell r="G38">
            <v>6</v>
          </cell>
        </row>
        <row r="39">
          <cell r="A39">
            <v>9786171299313</v>
          </cell>
          <cell r="B39" t="str">
            <v>Knyha "Rozfarbovanyj ptakh (onovl. vyd.)" Jezhy Kosyns`kyj</v>
          </cell>
          <cell r="C39">
            <v>10</v>
          </cell>
          <cell r="D39">
            <v>5.12</v>
          </cell>
          <cell r="E39">
            <v>9786171299313</v>
          </cell>
          <cell r="F39" t="str">
            <v>UA5</v>
          </cell>
          <cell r="G39">
            <v>6</v>
          </cell>
        </row>
        <row r="40">
          <cell r="A40">
            <v>9786171299344</v>
          </cell>
          <cell r="B40" t="str">
            <v>Knyha "Nevydymi monstry" Chak Polanik</v>
          </cell>
          <cell r="C40">
            <v>10</v>
          </cell>
          <cell r="D40">
            <v>5.81</v>
          </cell>
          <cell r="E40">
            <v>9786171299344</v>
          </cell>
          <cell r="F40" t="str">
            <v>UA4</v>
          </cell>
          <cell r="G40">
            <v>6</v>
          </cell>
        </row>
        <row r="41">
          <cell r="A41">
            <v>9786171299382</v>
          </cell>
          <cell r="B41" t="str">
            <v>Knyha "Shokolad. Knyha 1" Dzhoan Harris</v>
          </cell>
          <cell r="C41">
            <v>15</v>
          </cell>
          <cell r="D41">
            <v>7.44</v>
          </cell>
          <cell r="E41">
            <v>9786171299382</v>
          </cell>
          <cell r="F41" t="str">
            <v>UA1</v>
          </cell>
          <cell r="G41">
            <v>6</v>
          </cell>
        </row>
        <row r="42">
          <cell r="A42">
            <v>9786171299719</v>
          </cell>
          <cell r="B42" t="str">
            <v>Knyha "Chorne vesillya" Serhij Ponomarenko</v>
          </cell>
          <cell r="C42">
            <v>10</v>
          </cell>
          <cell r="D42">
            <v>4.6500000000000004</v>
          </cell>
          <cell r="E42">
            <v>9786171299719</v>
          </cell>
          <cell r="F42" t="str">
            <v>UA5</v>
          </cell>
          <cell r="G42">
            <v>6</v>
          </cell>
        </row>
        <row r="43">
          <cell r="A43">
            <v>9786171299740</v>
          </cell>
          <cell r="B43" t="str">
            <v>Knyha "Zelena mylya (nova obkl.)" Stiven Kinh</v>
          </cell>
          <cell r="C43">
            <v>15</v>
          </cell>
          <cell r="D43">
            <v>9.3000000000000007</v>
          </cell>
          <cell r="E43">
            <v>9786171299740</v>
          </cell>
          <cell r="F43" t="str">
            <v>UA3</v>
          </cell>
          <cell r="G43">
            <v>6</v>
          </cell>
        </row>
        <row r="44">
          <cell r="A44">
            <v>9786171500044</v>
          </cell>
          <cell r="B44" t="str">
            <v>Knyha "Mosty okruhu Medison" (KUL`TREAD) Robert Dzhejms Voller</v>
          </cell>
          <cell r="C44">
            <v>15</v>
          </cell>
          <cell r="D44">
            <v>6.16</v>
          </cell>
          <cell r="E44">
            <v>9786171500044</v>
          </cell>
          <cell r="F44" t="str">
            <v>UA5</v>
          </cell>
          <cell r="G44">
            <v>6</v>
          </cell>
        </row>
        <row r="45">
          <cell r="A45">
            <v>9786171500068</v>
          </cell>
          <cell r="B45" t="str">
            <v>Knyha "Ne sumuj" Lyudmyla Volok</v>
          </cell>
          <cell r="C45">
            <v>10</v>
          </cell>
          <cell r="D45">
            <v>4.07</v>
          </cell>
          <cell r="E45">
            <v>9786171500068</v>
          </cell>
          <cell r="G45">
            <v>6</v>
          </cell>
        </row>
        <row r="46">
          <cell r="A46">
            <v>9786171500129</v>
          </cell>
          <cell r="B46" t="str">
            <v>Knyha "Tajemna istoriya" Donna Tartt</v>
          </cell>
          <cell r="C46">
            <v>15</v>
          </cell>
          <cell r="D46">
            <v>10.46</v>
          </cell>
          <cell r="E46">
            <v>9786171500129</v>
          </cell>
          <cell r="F46" t="str">
            <v>UA3</v>
          </cell>
          <cell r="G46">
            <v>6</v>
          </cell>
        </row>
        <row r="47">
          <cell r="A47">
            <v>9786171500136</v>
          </cell>
          <cell r="B47" t="str">
            <v>Knyha "Kazka" (KSD) Stiven Kinh</v>
          </cell>
          <cell r="C47">
            <v>35</v>
          </cell>
          <cell r="D47">
            <v>11.39</v>
          </cell>
          <cell r="E47">
            <v>9786171500136</v>
          </cell>
          <cell r="F47" t="str">
            <v>UA3</v>
          </cell>
          <cell r="G47">
            <v>6</v>
          </cell>
        </row>
        <row r="48">
          <cell r="A48">
            <v>9786171500174</v>
          </cell>
          <cell r="B48" t="str">
            <v>Knyha "P’yatero porosyat" Ahata Kristi</v>
          </cell>
          <cell r="C48">
            <v>15</v>
          </cell>
          <cell r="D48">
            <v>5.12</v>
          </cell>
          <cell r="E48">
            <v>9786171500174</v>
          </cell>
          <cell r="F48" t="str">
            <v>UA3</v>
          </cell>
          <cell r="G48">
            <v>6</v>
          </cell>
        </row>
        <row r="49">
          <cell r="A49">
            <v>9786171500495</v>
          </cell>
          <cell r="B49" t="str">
            <v>Knyha "Aeroport" (KUL`TREAD) Artur Hejli</v>
          </cell>
          <cell r="C49">
            <v>15</v>
          </cell>
          <cell r="D49">
            <v>7.44</v>
          </cell>
          <cell r="E49">
            <v>9786171500495</v>
          </cell>
          <cell r="F49" t="str">
            <v>UA2</v>
          </cell>
          <cell r="G49">
            <v>6</v>
          </cell>
        </row>
        <row r="50">
          <cell r="A50">
            <v>9786171500525</v>
          </cell>
          <cell r="B50" t="str">
            <v>Knyha "Sherlok Bonz i sprava pro korolivs`ki prykrasy. Knyha 1" Tim Kollinz</v>
          </cell>
          <cell r="C50">
            <v>15</v>
          </cell>
          <cell r="D50">
            <v>5.12</v>
          </cell>
          <cell r="E50">
            <v>9786171500525</v>
          </cell>
          <cell r="F50" t="str">
            <v>UA12</v>
          </cell>
          <cell r="G50">
            <v>6</v>
          </cell>
        </row>
        <row r="51">
          <cell r="A51">
            <v>9786171700055</v>
          </cell>
          <cell r="B51" t="str">
            <v>Knyha "Komediya zhakhiv u budynku «Vau»" Andrij Kokotyukha</v>
          </cell>
          <cell r="C51">
            <v>15</v>
          </cell>
          <cell r="D51">
            <v>5.81</v>
          </cell>
          <cell r="E51">
            <v>9786171700055</v>
          </cell>
          <cell r="F51" t="str">
            <v>UA11</v>
          </cell>
          <cell r="G51">
            <v>6</v>
          </cell>
        </row>
        <row r="52">
          <cell r="A52">
            <v>9786171700208</v>
          </cell>
          <cell r="B52" t="str">
            <v>Knyha "Kazochky-p’yatykhvylynky na nich pro zviryat"</v>
          </cell>
          <cell r="C52">
            <v>10</v>
          </cell>
          <cell r="D52">
            <v>11.16</v>
          </cell>
          <cell r="E52">
            <v>9786171700208</v>
          </cell>
          <cell r="F52" t="str">
            <v>UA12</v>
          </cell>
          <cell r="G52">
            <v>6</v>
          </cell>
        </row>
        <row r="53">
          <cell r="A53">
            <v>9786171700499</v>
          </cell>
          <cell r="B53" t="str">
            <v>Knyha "Charivni sny" Anna Kazalis</v>
          </cell>
          <cell r="C53">
            <v>10</v>
          </cell>
          <cell r="D53">
            <v>5.81</v>
          </cell>
          <cell r="E53">
            <v>9786171700499</v>
          </cell>
          <cell r="F53" t="str">
            <v>UA11</v>
          </cell>
          <cell r="G53">
            <v>6</v>
          </cell>
        </row>
        <row r="54">
          <cell r="A54">
            <v>9786171701038</v>
          </cell>
          <cell r="B54" t="str">
            <v>Knyha "Volodar tini" Donato Karrizi</v>
          </cell>
          <cell r="C54">
            <v>10</v>
          </cell>
          <cell r="D54">
            <v>5.58</v>
          </cell>
          <cell r="E54">
            <v>9786171701038</v>
          </cell>
          <cell r="F54" t="str">
            <v>UA5</v>
          </cell>
          <cell r="G54">
            <v>6</v>
          </cell>
        </row>
        <row r="55">
          <cell r="A55">
            <v>9786171701069</v>
          </cell>
          <cell r="B55" t="str">
            <v>Knyha "Misyatsivna. Dylohiya" Dara Kornij</v>
          </cell>
          <cell r="C55">
            <v>30</v>
          </cell>
          <cell r="D55">
            <v>9.06</v>
          </cell>
          <cell r="E55">
            <v>9786171701069</v>
          </cell>
          <cell r="F55" t="str">
            <v>UA7</v>
          </cell>
          <cell r="G55">
            <v>6</v>
          </cell>
        </row>
        <row r="56">
          <cell r="A56">
            <v>9786175201695</v>
          </cell>
          <cell r="B56" t="str">
            <v>Knyha "Demone Yasvyr" Ol`ha Kyjko</v>
          </cell>
          <cell r="C56">
            <v>9</v>
          </cell>
          <cell r="D56">
            <v>8.44</v>
          </cell>
          <cell r="E56">
            <v>9786175201695</v>
          </cell>
          <cell r="F56" t="str">
            <v>UA8</v>
          </cell>
          <cell r="G56">
            <v>6</v>
          </cell>
        </row>
        <row r="57">
          <cell r="A57">
            <v>9786175205006</v>
          </cell>
          <cell r="B57" t="str">
            <v>Knyha "Kryshtaleve sontse" Inna Tukalevs`ka</v>
          </cell>
          <cell r="C57">
            <v>10</v>
          </cell>
          <cell r="D57">
            <v>6.78</v>
          </cell>
          <cell r="E57">
            <v>9786175205006</v>
          </cell>
          <cell r="F57" t="str">
            <v>UA2</v>
          </cell>
          <cell r="G57">
            <v>6</v>
          </cell>
        </row>
        <row r="58">
          <cell r="A58">
            <v>9786175205013</v>
          </cell>
          <cell r="B58" t="str">
            <v>Knyha "Crime-Fi. fentezijnyj detektyv" Valeriya Malakhova, Viktoriya Shtepura, Vira Balats`ka, Inna Tukalevs`ka, Kseniya Tomasheva, Oleksandr Kuzhel`, Olena Volyns`ka, Ol`ha Tkach, Yaskr</v>
          </cell>
          <cell r="C58">
            <v>10</v>
          </cell>
          <cell r="D58">
            <v>15.11</v>
          </cell>
          <cell r="E58">
            <v>9786175205013</v>
          </cell>
          <cell r="F58" t="str">
            <v>UA4</v>
          </cell>
          <cell r="G58">
            <v>6</v>
          </cell>
        </row>
        <row r="59">
          <cell r="A59">
            <v>9786175220245</v>
          </cell>
          <cell r="B59" t="str">
            <v>Knyha "Duren`" Kristofer Mur</v>
          </cell>
          <cell r="C59">
            <v>15</v>
          </cell>
          <cell r="D59">
            <v>6.74</v>
          </cell>
          <cell r="E59">
            <v>9786175220245</v>
          </cell>
          <cell r="F59" t="str">
            <v>UA6</v>
          </cell>
          <cell r="G59">
            <v>6</v>
          </cell>
        </row>
        <row r="60">
          <cell r="A60">
            <v>9786175220498</v>
          </cell>
          <cell r="B60" t="str">
            <v>Knyha "Projekt «Labirynt»" Olena Kuz`mina</v>
          </cell>
          <cell r="C60">
            <v>10</v>
          </cell>
          <cell r="D60">
            <v>7.44</v>
          </cell>
          <cell r="E60">
            <v>9786175220498</v>
          </cell>
          <cell r="F60" t="str">
            <v>UA3</v>
          </cell>
          <cell r="G60">
            <v>6</v>
          </cell>
        </row>
        <row r="61">
          <cell r="A61">
            <v>9786175220672</v>
          </cell>
          <cell r="B61" t="str">
            <v>Knyha "Sebek" Yurij Hruzin</v>
          </cell>
          <cell r="C61">
            <v>10</v>
          </cell>
          <cell r="D61">
            <v>8.14</v>
          </cell>
          <cell r="E61">
            <v>9786175220672</v>
          </cell>
          <cell r="F61" t="str">
            <v>UA1</v>
          </cell>
          <cell r="G61">
            <v>6</v>
          </cell>
        </row>
        <row r="62">
          <cell r="A62">
            <v>9786175220832</v>
          </cell>
          <cell r="B62" t="str">
            <v>Knyha "Zhereb" Vasyl` Dobryans`kyj</v>
          </cell>
          <cell r="C62">
            <v>10</v>
          </cell>
          <cell r="D62">
            <v>7.44</v>
          </cell>
          <cell r="E62">
            <v>9786175220832</v>
          </cell>
          <cell r="F62" t="str">
            <v>UA7</v>
          </cell>
          <cell r="G62">
            <v>6</v>
          </cell>
        </row>
        <row r="63">
          <cell r="A63">
            <v>9786175220931</v>
          </cell>
          <cell r="B63" t="str">
            <v>Knyha "Pohlynachi mertvykh" (nova obkl.) Majkl Krajton</v>
          </cell>
          <cell r="C63">
            <v>10</v>
          </cell>
          <cell r="D63">
            <v>8.14</v>
          </cell>
          <cell r="E63">
            <v>9786175220931</v>
          </cell>
          <cell r="F63" t="str">
            <v>UA4</v>
          </cell>
          <cell r="G63">
            <v>6</v>
          </cell>
        </row>
        <row r="64">
          <cell r="A64">
            <v>9786175220948</v>
          </cell>
          <cell r="B64" t="str">
            <v>Knyha "Tajmer vijny. Dovha komendants`ka hodyna" Andrij Kokotyukha</v>
          </cell>
          <cell r="C64">
            <v>30</v>
          </cell>
          <cell r="D64">
            <v>7.44</v>
          </cell>
          <cell r="E64">
            <v>9786175220948</v>
          </cell>
          <cell r="F64" t="str">
            <v>UA2</v>
          </cell>
          <cell r="G64">
            <v>6</v>
          </cell>
        </row>
        <row r="65">
          <cell r="A65">
            <v>9786175221044</v>
          </cell>
          <cell r="B65" t="str">
            <v>Knyha "Lyut`" Jevhen Steblivs`kyj</v>
          </cell>
          <cell r="C65">
            <v>10</v>
          </cell>
          <cell r="D65">
            <v>7.44</v>
          </cell>
          <cell r="E65">
            <v>9786175221044</v>
          </cell>
          <cell r="F65" t="str">
            <v>UA2</v>
          </cell>
          <cell r="G65">
            <v>6</v>
          </cell>
        </row>
        <row r="66">
          <cell r="A66">
            <v>9786175221068</v>
          </cell>
          <cell r="B66" t="str">
            <v>Knyha "Almazy z Tanzhera" Yurij Vynnychuk</v>
          </cell>
          <cell r="C66">
            <v>30</v>
          </cell>
          <cell r="D66">
            <v>8.1300000000000008</v>
          </cell>
          <cell r="E66">
            <v>9786175221068</v>
          </cell>
          <cell r="F66" t="str">
            <v>UA7</v>
          </cell>
          <cell r="G66">
            <v>6</v>
          </cell>
        </row>
        <row r="67">
          <cell r="A67">
            <v>9786175221143</v>
          </cell>
          <cell r="B67" t="str">
            <v>Knyha "Nikhto ne skazhe «Proschavaj!»" Vasyl` Dobryans`kyj</v>
          </cell>
          <cell r="C67">
            <v>10</v>
          </cell>
          <cell r="D67">
            <v>7.44</v>
          </cell>
          <cell r="E67">
            <v>9786175221143</v>
          </cell>
          <cell r="F67" t="str">
            <v>UA1</v>
          </cell>
          <cell r="G67">
            <v>6</v>
          </cell>
        </row>
        <row r="68">
          <cell r="A68">
            <v>9786175230121</v>
          </cell>
          <cell r="B68" t="str">
            <v>Knyha "Velyka knyha korabliv" Minna Lejsi</v>
          </cell>
          <cell r="C68">
            <v>10</v>
          </cell>
          <cell r="D68">
            <v>6.97</v>
          </cell>
          <cell r="E68">
            <v>9786175230121</v>
          </cell>
          <cell r="F68" t="str">
            <v>UA13</v>
          </cell>
          <cell r="G68">
            <v>6</v>
          </cell>
        </row>
        <row r="69">
          <cell r="A69">
            <v>9786175230183</v>
          </cell>
          <cell r="B69" t="str">
            <v>Knyha "65-poverkhovyj budynok na derevi" Endi Griffits</v>
          </cell>
          <cell r="C69">
            <v>10</v>
          </cell>
          <cell r="D69">
            <v>8.14</v>
          </cell>
          <cell r="E69">
            <v>9786175230183</v>
          </cell>
          <cell r="F69" t="str">
            <v>UA13</v>
          </cell>
          <cell r="G69">
            <v>6</v>
          </cell>
        </row>
        <row r="70">
          <cell r="A70">
            <v>9786175369845</v>
          </cell>
          <cell r="B70" t="str">
            <v>Knyha "Kazky na kolesakh. Velyka knyha"</v>
          </cell>
          <cell r="C70">
            <v>10</v>
          </cell>
          <cell r="D70">
            <v>10.37</v>
          </cell>
          <cell r="E70">
            <v>9786175369845</v>
          </cell>
          <cell r="F70" t="str">
            <v>UA12</v>
          </cell>
          <cell r="G70">
            <v>6</v>
          </cell>
        </row>
        <row r="71">
          <cell r="A71">
            <v>9786175480359</v>
          </cell>
          <cell r="B71" t="str">
            <v>Knyha "Alisa v Krajini Dyv" L`yujis Kerrol</v>
          </cell>
          <cell r="C71">
            <v>15</v>
          </cell>
          <cell r="D71">
            <v>2.56</v>
          </cell>
          <cell r="E71">
            <v>9786175480359</v>
          </cell>
          <cell r="F71" t="str">
            <v>UA12</v>
          </cell>
          <cell r="G71">
            <v>6</v>
          </cell>
        </row>
        <row r="72">
          <cell r="A72">
            <v>9786175480670</v>
          </cell>
          <cell r="B72" t="str">
            <v>Knyha "Bojnya nomer p'yat`, abo Khrestovyj pokhid ditej" Kurt Vonnegut</v>
          </cell>
          <cell r="C72">
            <v>15</v>
          </cell>
          <cell r="D72">
            <v>4.6500000000000004</v>
          </cell>
          <cell r="E72">
            <v>9786175480670</v>
          </cell>
          <cell r="F72" t="str">
            <v>UA1</v>
          </cell>
          <cell r="G72">
            <v>6</v>
          </cell>
        </row>
        <row r="73">
          <cell r="A73">
            <v>9786175480854</v>
          </cell>
          <cell r="B73" t="str">
            <v>Knyha "Pryhody kazhana Vinsenta. Knyha 1: U poshukakh druha" Zonya Kajblinger</v>
          </cell>
          <cell r="C73">
            <v>10</v>
          </cell>
          <cell r="D73">
            <v>4.6500000000000004</v>
          </cell>
          <cell r="E73">
            <v>9786175480854</v>
          </cell>
          <cell r="F73" t="str">
            <v>UA9</v>
          </cell>
          <cell r="G73">
            <v>6</v>
          </cell>
        </row>
        <row r="74">
          <cell r="A74">
            <v>9786175481127</v>
          </cell>
          <cell r="B74" t="str">
            <v>Knyha "Lovets` u zhyti" (BookChef) Dzherom Devid Selindzher</v>
          </cell>
          <cell r="C74">
            <v>10</v>
          </cell>
          <cell r="D74">
            <v>4.6500000000000004</v>
          </cell>
          <cell r="E74">
            <v>9786175481127</v>
          </cell>
          <cell r="F74" t="str">
            <v>UA1</v>
          </cell>
          <cell r="G74">
            <v>6</v>
          </cell>
        </row>
        <row r="75">
          <cell r="A75">
            <v>9786175481271</v>
          </cell>
          <cell r="B75" t="str">
            <v>Knyha "Kotyachi chary. Uchenytsya chaklunky" Holli Vebb</v>
          </cell>
          <cell r="C75">
            <v>10</v>
          </cell>
          <cell r="D75">
            <v>3.02</v>
          </cell>
          <cell r="E75">
            <v>9786175481271</v>
          </cell>
          <cell r="F75" t="str">
            <v>UA9</v>
          </cell>
          <cell r="G75">
            <v>6</v>
          </cell>
        </row>
        <row r="76">
          <cell r="A76">
            <v>9786175481288</v>
          </cell>
          <cell r="B76" t="str">
            <v>Knyha "Mahiya sobak: pershe zaklyattya" Holli Vebb</v>
          </cell>
          <cell r="C76">
            <v>10</v>
          </cell>
          <cell r="D76">
            <v>3.02</v>
          </cell>
          <cell r="E76">
            <v>9786175481288</v>
          </cell>
          <cell r="F76" t="str">
            <v>UA9</v>
          </cell>
          <cell r="G76">
            <v>6</v>
          </cell>
        </row>
        <row r="77">
          <cell r="A77">
            <v>9786175481295</v>
          </cell>
          <cell r="B77" t="str">
            <v>Knyha "Dobra samaryanka" Dzhon Marrs</v>
          </cell>
          <cell r="C77">
            <v>10</v>
          </cell>
          <cell r="D77">
            <v>6.74</v>
          </cell>
          <cell r="E77">
            <v>9786175481295</v>
          </cell>
          <cell r="F77" t="str">
            <v>UA8</v>
          </cell>
          <cell r="G77">
            <v>6</v>
          </cell>
        </row>
        <row r="78">
          <cell r="A78">
            <v>9786175481356</v>
          </cell>
          <cell r="B78" t="str">
            <v>Knyha "Pryvit, suside. Knyha 3: Pokhovani sekrety" Karli Enn Vest</v>
          </cell>
          <cell r="C78">
            <v>10</v>
          </cell>
          <cell r="D78">
            <v>4.42</v>
          </cell>
          <cell r="E78">
            <v>9786175481356</v>
          </cell>
          <cell r="F78" t="str">
            <v>UA10</v>
          </cell>
          <cell r="G78">
            <v>6</v>
          </cell>
        </row>
        <row r="79">
          <cell r="A79">
            <v>9786175481363</v>
          </cell>
          <cell r="B79" t="str">
            <v>Knyha "Ubyvchyj vplyv" Majk Omer</v>
          </cell>
          <cell r="C79">
            <v>10</v>
          </cell>
          <cell r="D79">
            <v>5.81</v>
          </cell>
          <cell r="E79">
            <v>9786175481363</v>
          </cell>
          <cell r="F79" t="str">
            <v>UA7</v>
          </cell>
          <cell r="G79">
            <v>6</v>
          </cell>
        </row>
        <row r="80">
          <cell r="A80">
            <v>9786175481394</v>
          </cell>
          <cell r="B80" t="str">
            <v>Knyha "Dublins`ka trylohiya. Knyha 1: Lyudyna z odnym iz tykh oblych" Kejm MakDonnell</v>
          </cell>
          <cell r="C80">
            <v>10</v>
          </cell>
          <cell r="D80">
            <v>6.27</v>
          </cell>
          <cell r="E80">
            <v>9786175481394</v>
          </cell>
          <cell r="F80" t="str">
            <v>UA8</v>
          </cell>
          <cell r="G80">
            <v>6</v>
          </cell>
        </row>
        <row r="81">
          <cell r="A81">
            <v>9786175481400</v>
          </cell>
          <cell r="B81" t="str">
            <v>Knyha "Bohatyr. Knyha 1: Staleve zhezlo" Yuraj Chervenak</v>
          </cell>
          <cell r="C81">
            <v>10</v>
          </cell>
          <cell r="D81">
            <v>6.74</v>
          </cell>
          <cell r="E81">
            <v>9786175481400</v>
          </cell>
          <cell r="F81" t="str">
            <v>UA11</v>
          </cell>
          <cell r="G81">
            <v>6</v>
          </cell>
        </row>
        <row r="82">
          <cell r="A82">
            <v>9786175481509</v>
          </cell>
          <cell r="B82" t="str">
            <v>Knyha "Malen`ka zla knyzhka 5" Mahnus Mist</v>
          </cell>
          <cell r="C82">
            <v>10</v>
          </cell>
          <cell r="D82">
            <v>4.42</v>
          </cell>
          <cell r="E82">
            <v>9786175481509</v>
          </cell>
          <cell r="F82" t="str">
            <v>UA10</v>
          </cell>
          <cell r="G82">
            <v>6</v>
          </cell>
        </row>
        <row r="83">
          <cell r="A83">
            <v>9786175510124</v>
          </cell>
          <cell r="B83" t="str">
            <v>Knyha "Tysha i hrim. Poeziji" Vasyl` Symonenko</v>
          </cell>
          <cell r="C83">
            <v>10</v>
          </cell>
          <cell r="D83">
            <v>5.12</v>
          </cell>
          <cell r="E83">
            <v>9786175510124</v>
          </cell>
          <cell r="F83" t="str">
            <v>UA6</v>
          </cell>
          <cell r="G83">
            <v>6</v>
          </cell>
        </row>
        <row r="84">
          <cell r="A84">
            <v>9786175510261</v>
          </cell>
          <cell r="B84" t="str">
            <v>Knyha "Pryamostoyannya. Ukrajintsi v osoblyvykh taborakh HULAHu" Lesya Bondaruk</v>
          </cell>
          <cell r="C84">
            <v>10</v>
          </cell>
          <cell r="D84">
            <v>11.39</v>
          </cell>
          <cell r="E84">
            <v>9786175510261</v>
          </cell>
          <cell r="F84" t="str">
            <v>UA6</v>
          </cell>
          <cell r="G84">
            <v>6</v>
          </cell>
        </row>
        <row r="85">
          <cell r="A85">
            <v>9786175511138</v>
          </cell>
          <cell r="B85" t="str">
            <v>Knyha "Na krayu chasu" (Velykyj roman) Ulas Samchuk</v>
          </cell>
          <cell r="C85">
            <v>15</v>
          </cell>
          <cell r="D85">
            <v>11.39</v>
          </cell>
          <cell r="E85">
            <v>9786175511138</v>
          </cell>
          <cell r="F85" t="str">
            <v>UA3</v>
          </cell>
          <cell r="G85">
            <v>6</v>
          </cell>
        </row>
        <row r="86">
          <cell r="A86">
            <v>9786175511596</v>
          </cell>
          <cell r="B86" t="str">
            <v>Knyha "Pobratymy" Vasyl` Kras</v>
          </cell>
          <cell r="C86">
            <v>10</v>
          </cell>
          <cell r="D86">
            <v>7.21</v>
          </cell>
          <cell r="E86">
            <v>9786175511596</v>
          </cell>
          <cell r="F86" t="str">
            <v>UA5</v>
          </cell>
          <cell r="G86">
            <v>6</v>
          </cell>
        </row>
        <row r="87">
          <cell r="A87">
            <v>9786175512067</v>
          </cell>
          <cell r="B87" t="str">
            <v>Knyha "Opovidannya z obokh kyshen`" ("Zarubizhni avtors`ki zibrannya") Karel Chapek</v>
          </cell>
          <cell r="C87">
            <v>10</v>
          </cell>
          <cell r="D87">
            <v>6.27</v>
          </cell>
          <cell r="E87">
            <v>9786175512067</v>
          </cell>
          <cell r="F87" t="str">
            <v>UA2</v>
          </cell>
          <cell r="G87">
            <v>6</v>
          </cell>
        </row>
        <row r="88">
          <cell r="A88">
            <v>9786175512302</v>
          </cell>
          <cell r="B88" t="str">
            <v>Knyha "Myna Mazajlo. P’jesy" Mykola Kulish</v>
          </cell>
          <cell r="C88">
            <v>15</v>
          </cell>
          <cell r="D88">
            <v>6.27</v>
          </cell>
          <cell r="E88">
            <v>9786175512302</v>
          </cell>
          <cell r="F88" t="str">
            <v>UA6</v>
          </cell>
          <cell r="G88">
            <v>6</v>
          </cell>
        </row>
        <row r="89">
          <cell r="A89">
            <v>9786175512319</v>
          </cell>
          <cell r="B89" t="str">
            <v>Knyha "Siri Bdzholy" (nova obkl.) Andrij Kurkov</v>
          </cell>
          <cell r="C89">
            <v>1</v>
          </cell>
          <cell r="D89">
            <v>9.06</v>
          </cell>
          <cell r="E89">
            <v>9786175512319</v>
          </cell>
          <cell r="F89" t="str">
            <v>UA9</v>
          </cell>
          <cell r="G89">
            <v>6</v>
          </cell>
        </row>
        <row r="90">
          <cell r="A90">
            <v>9786175512494</v>
          </cell>
          <cell r="B90" t="str">
            <v>Knyha "Bez gruntu" Viktor Domontovych</v>
          </cell>
          <cell r="C90">
            <v>10</v>
          </cell>
          <cell r="D90">
            <v>5.12</v>
          </cell>
          <cell r="E90">
            <v>9786175512494</v>
          </cell>
          <cell r="F90" t="str">
            <v>UA1</v>
          </cell>
          <cell r="G90">
            <v>6</v>
          </cell>
        </row>
        <row r="91">
          <cell r="A91">
            <v>9786175512517</v>
          </cell>
          <cell r="B91" t="str">
            <v>Knyha "Doktor Serafikus. Divchyna z vedmedykom" Viktor Domontovych</v>
          </cell>
          <cell r="C91">
            <v>10</v>
          </cell>
          <cell r="D91">
            <v>5.58</v>
          </cell>
          <cell r="E91">
            <v>9786175512517</v>
          </cell>
          <cell r="F91" t="str">
            <v>UA1</v>
          </cell>
          <cell r="G91">
            <v>6</v>
          </cell>
        </row>
        <row r="92">
          <cell r="A92">
            <v>9786175512739</v>
          </cell>
          <cell r="B92" t="str">
            <v>Knyha "Chumni nochi" Orkhan Pamuk</v>
          </cell>
          <cell r="C92">
            <v>15</v>
          </cell>
          <cell r="D92">
            <v>15.83</v>
          </cell>
          <cell r="E92">
            <v>9786175512739</v>
          </cell>
          <cell r="F92" t="str">
            <v>UA1</v>
          </cell>
          <cell r="G92">
            <v>6</v>
          </cell>
        </row>
        <row r="93">
          <cell r="A93">
            <v>9786175512869</v>
          </cell>
          <cell r="B93" t="str">
            <v>Knyha "Rotonda dushohubtsiv" (Ridne) Todos` Os`machka</v>
          </cell>
          <cell r="C93">
            <v>10</v>
          </cell>
          <cell r="D93">
            <v>6.27</v>
          </cell>
          <cell r="E93">
            <v>9786175512869</v>
          </cell>
          <cell r="F93" t="str">
            <v>UA1</v>
          </cell>
          <cell r="G93">
            <v>6</v>
          </cell>
        </row>
        <row r="94">
          <cell r="A94">
            <v>9786175512982</v>
          </cell>
          <cell r="B94" t="str">
            <v>Knyha "Heneral usvojemu labirynti" Habriel` Harsia Markes</v>
          </cell>
          <cell r="C94">
            <v>10</v>
          </cell>
          <cell r="D94">
            <v>10.46</v>
          </cell>
          <cell r="E94">
            <v>9786175512982</v>
          </cell>
          <cell r="F94" t="str">
            <v>UA4</v>
          </cell>
          <cell r="G94">
            <v>6</v>
          </cell>
        </row>
        <row r="95">
          <cell r="A95">
            <v>9786175513378</v>
          </cell>
          <cell r="B95" t="str">
            <v>Knyha "Jevhen Konovalets`. Andrij Mel`nyk. Portrety na tli epokhy. Persha sproba naukovoji biohrafiji" Danylo Yanevs`kyj</v>
          </cell>
          <cell r="C95">
            <v>10</v>
          </cell>
          <cell r="D95">
            <v>11.39</v>
          </cell>
          <cell r="E95">
            <v>9786175513378</v>
          </cell>
          <cell r="F95" t="str">
            <v>UA3</v>
          </cell>
          <cell r="G95">
            <v>6</v>
          </cell>
        </row>
        <row r="96">
          <cell r="A96">
            <v>9786175513514</v>
          </cell>
          <cell r="B96" t="str">
            <v>Knyha "Pohlynuti vohnem" Zhaume Kabre</v>
          </cell>
          <cell r="C96">
            <v>10</v>
          </cell>
          <cell r="D96">
            <v>6.04</v>
          </cell>
          <cell r="E96">
            <v>9786175513514</v>
          </cell>
          <cell r="F96" t="str">
            <v>UA1</v>
          </cell>
          <cell r="G96">
            <v>6</v>
          </cell>
        </row>
        <row r="97">
          <cell r="A97">
            <v>9786175513873</v>
          </cell>
          <cell r="B97" t="str">
            <v>Knyha "Istoriji ta vijny" Yurij Hudymenko</v>
          </cell>
          <cell r="C97">
            <v>10</v>
          </cell>
          <cell r="D97">
            <v>8.36</v>
          </cell>
          <cell r="E97">
            <v>9786175513873</v>
          </cell>
          <cell r="F97" t="str">
            <v>UA6</v>
          </cell>
          <cell r="G97">
            <v>6</v>
          </cell>
        </row>
        <row r="98">
          <cell r="A98">
            <v>9786175513989</v>
          </cell>
          <cell r="B98" t="str">
            <v>Knyha "Zapysky Kyrpatoho Mefistofelya. Fed`ko-khalamydnyk" (Ridne) Volodymyr Vynnychenko</v>
          </cell>
          <cell r="C98">
            <v>10</v>
          </cell>
          <cell r="D98">
            <v>6.27</v>
          </cell>
          <cell r="E98">
            <v>9786175513989</v>
          </cell>
          <cell r="F98" t="str">
            <v>UA1</v>
          </cell>
          <cell r="G98">
            <v>6</v>
          </cell>
        </row>
        <row r="99">
          <cell r="A99">
            <v>9786175695128</v>
          </cell>
          <cell r="B99" t="str">
            <v>Knyha "Kuba-yakoji-ne-bulo" Nataliya Dovhopol</v>
          </cell>
          <cell r="C99">
            <v>10</v>
          </cell>
          <cell r="D99">
            <v>4.88</v>
          </cell>
          <cell r="E99">
            <v>9786175695128</v>
          </cell>
          <cell r="F99" t="str">
            <v>UA1</v>
          </cell>
          <cell r="G99">
            <v>6</v>
          </cell>
        </row>
        <row r="100">
          <cell r="A100">
            <v>9786175695371</v>
          </cell>
          <cell r="B100" t="str">
            <v>Knyha "Faktor svitu" Ihor Silivra</v>
          </cell>
          <cell r="C100">
            <v>30</v>
          </cell>
          <cell r="D100">
            <v>5.53</v>
          </cell>
          <cell r="E100">
            <v>9786175695371</v>
          </cell>
          <cell r="F100" t="str">
            <v>UA2</v>
          </cell>
          <cell r="G100">
            <v>6</v>
          </cell>
        </row>
        <row r="101">
          <cell r="A101">
            <v>9786175695449</v>
          </cell>
          <cell r="B101" t="str">
            <v>Knyha "Shistdesyat opovidan`" Donal`d Bartelmi</v>
          </cell>
          <cell r="C101">
            <v>10</v>
          </cell>
          <cell r="D101">
            <v>10.6</v>
          </cell>
          <cell r="E101">
            <v>9786175695449</v>
          </cell>
          <cell r="F101" t="str">
            <v>UA1</v>
          </cell>
          <cell r="G101">
            <v>6</v>
          </cell>
        </row>
        <row r="102">
          <cell r="A102">
            <v>9786175695531</v>
          </cell>
          <cell r="B102" t="str">
            <v>Knyha "Stokhol`m" Valentyn Pospjelov</v>
          </cell>
          <cell r="C102">
            <v>10</v>
          </cell>
          <cell r="D102">
            <v>6.51</v>
          </cell>
          <cell r="E102">
            <v>9786175695531</v>
          </cell>
          <cell r="F102" t="str">
            <v>UA4</v>
          </cell>
          <cell r="G102">
            <v>6</v>
          </cell>
        </row>
        <row r="103">
          <cell r="A103">
            <v>9786175695623</v>
          </cell>
          <cell r="B103" t="str">
            <v>Knyha "Hirki apel`syny" Maryna Manchenko</v>
          </cell>
          <cell r="C103">
            <v>10</v>
          </cell>
          <cell r="D103">
            <v>5.53</v>
          </cell>
          <cell r="E103">
            <v>9786175695623</v>
          </cell>
          <cell r="F103" t="str">
            <v>UA6</v>
          </cell>
          <cell r="G103">
            <v>6</v>
          </cell>
        </row>
        <row r="104">
          <cell r="A104">
            <v>9786175695678</v>
          </cell>
          <cell r="B104" t="str">
            <v>Knyha "Shafa" Ol`ha Tokarchuk</v>
          </cell>
          <cell r="C104">
            <v>10</v>
          </cell>
          <cell r="D104">
            <v>3.14</v>
          </cell>
          <cell r="E104">
            <v>9786175695678</v>
          </cell>
          <cell r="F104" t="str">
            <v>UA5</v>
          </cell>
          <cell r="G104">
            <v>6</v>
          </cell>
        </row>
        <row r="105">
          <cell r="A105">
            <v>9786175695821</v>
          </cell>
          <cell r="B105" t="str">
            <v>Knyha "Lord Dzhym" Dzhozef Konrad</v>
          </cell>
          <cell r="C105">
            <v>10</v>
          </cell>
          <cell r="D105">
            <v>8.14</v>
          </cell>
          <cell r="E105">
            <v>9786175695821</v>
          </cell>
          <cell r="F105" t="str">
            <v>UA3</v>
          </cell>
          <cell r="G105">
            <v>6</v>
          </cell>
        </row>
        <row r="106">
          <cell r="A106">
            <v>9786175695890</v>
          </cell>
          <cell r="B106" t="str">
            <v>Knyha "Pryvatne zhyttya Jeleny Troyans`koji. Adam i Jeva, khocha Jomu bulo vydnishe" Dzhon Erskin</v>
          </cell>
          <cell r="C106">
            <v>10</v>
          </cell>
          <cell r="D106">
            <v>8.7899999999999991</v>
          </cell>
          <cell r="E106">
            <v>9786175695890</v>
          </cell>
          <cell r="F106" t="str">
            <v>UA4</v>
          </cell>
          <cell r="G106">
            <v>6</v>
          </cell>
        </row>
        <row r="107">
          <cell r="A107">
            <v>9786175695906</v>
          </cell>
          <cell r="B107" t="str">
            <v>Knyha "Najkraschyj syschyk ta pomsta imperiji. Knyha 6" Vladyslav Ivchenko</v>
          </cell>
          <cell r="C107">
            <v>30</v>
          </cell>
          <cell r="D107">
            <v>6.18</v>
          </cell>
          <cell r="E107">
            <v>9786175695906</v>
          </cell>
          <cell r="F107" t="str">
            <v>UA10</v>
          </cell>
          <cell r="G107">
            <v>6</v>
          </cell>
        </row>
        <row r="108">
          <cell r="A108">
            <v>9786175695937</v>
          </cell>
          <cell r="B108" t="str">
            <v>Knyha "Ostriv zabutoji Paskhy" Svitlana Vasyl`chenko</v>
          </cell>
          <cell r="C108">
            <v>10</v>
          </cell>
          <cell r="D108">
            <v>6.58</v>
          </cell>
          <cell r="E108">
            <v>9786175695937</v>
          </cell>
          <cell r="F108" t="str">
            <v>UA3</v>
          </cell>
          <cell r="G108">
            <v>6</v>
          </cell>
        </row>
        <row r="109">
          <cell r="A109">
            <v>9786175696040</v>
          </cell>
          <cell r="B109" t="str">
            <v>Knyha "Luny" Pylyp Bilyans`kyj</v>
          </cell>
          <cell r="C109">
            <v>10</v>
          </cell>
          <cell r="D109">
            <v>5.63</v>
          </cell>
          <cell r="E109">
            <v>9786175696040</v>
          </cell>
          <cell r="F109" t="str">
            <v>UA7</v>
          </cell>
          <cell r="G109">
            <v>6</v>
          </cell>
        </row>
        <row r="110">
          <cell r="A110">
            <v>9786175850688</v>
          </cell>
          <cell r="B110" t="str">
            <v>Knyha "Alisa v krajini dyv. Alisa v  Zadzerkalli" L`yujis Kerroll</v>
          </cell>
          <cell r="C110">
            <v>50</v>
          </cell>
          <cell r="D110">
            <v>6.51</v>
          </cell>
          <cell r="E110">
            <v>9786175850688</v>
          </cell>
          <cell r="F110" t="str">
            <v>UA12</v>
          </cell>
          <cell r="G110">
            <v>6</v>
          </cell>
        </row>
        <row r="111">
          <cell r="A111">
            <v>9786175850725</v>
          </cell>
          <cell r="B111" t="str">
            <v>Knyha "Nejmovirni pryhody Ivana Syly" Oleksandr Havrosh</v>
          </cell>
          <cell r="C111">
            <v>5</v>
          </cell>
          <cell r="D111">
            <v>5.12</v>
          </cell>
          <cell r="E111">
            <v>9786175850725</v>
          </cell>
          <cell r="F111" t="str">
            <v>UA11</v>
          </cell>
          <cell r="G111">
            <v>6</v>
          </cell>
        </row>
        <row r="112">
          <cell r="A112">
            <v>9786175852347</v>
          </cell>
          <cell r="B112" t="str">
            <v>Knyha "Odnoho razu v Hollivudi" Kventin Tarantino</v>
          </cell>
          <cell r="C112">
            <v>15</v>
          </cell>
          <cell r="D112">
            <v>8.1300000000000008</v>
          </cell>
          <cell r="E112">
            <v>9786175852347</v>
          </cell>
          <cell r="F112" t="str">
            <v>UA2</v>
          </cell>
          <cell r="G112">
            <v>6</v>
          </cell>
        </row>
        <row r="113">
          <cell r="A113">
            <v>9786175852422</v>
          </cell>
          <cell r="B113" t="str">
            <v>Knyha "Fantastychni zviri i de jikh shukaty" (nova obkl.) Dzhoan K. Roling</v>
          </cell>
          <cell r="C113">
            <v>10</v>
          </cell>
          <cell r="D113">
            <v>5.81</v>
          </cell>
          <cell r="E113">
            <v>9786175852422</v>
          </cell>
          <cell r="F113" t="str">
            <v>UA13</v>
          </cell>
          <cell r="G113">
            <v>6</v>
          </cell>
        </row>
        <row r="114">
          <cell r="A114">
            <v>9786175852460</v>
          </cell>
          <cell r="B114" t="str">
            <v>Knyha "Potajemni dveri" Andrij Kokotyukha</v>
          </cell>
          <cell r="C114">
            <v>10</v>
          </cell>
          <cell r="D114">
            <v>4.6500000000000004</v>
          </cell>
          <cell r="E114">
            <v>9786175852460</v>
          </cell>
          <cell r="F114" t="str">
            <v>UA13</v>
          </cell>
          <cell r="G114">
            <v>6</v>
          </cell>
        </row>
        <row r="115">
          <cell r="A115">
            <v>9786175852484</v>
          </cell>
          <cell r="B115" t="str">
            <v>Knyha "Toreadory z Vasyukivky. Velyke ilyustrovane vydannya" Vsevolod Nestajko</v>
          </cell>
          <cell r="C115">
            <v>35</v>
          </cell>
          <cell r="D115">
            <v>17.43</v>
          </cell>
          <cell r="E115">
            <v>9786175852484</v>
          </cell>
          <cell r="F115" t="str">
            <v>UA13,UA2</v>
          </cell>
          <cell r="G115">
            <v>6</v>
          </cell>
        </row>
        <row r="116">
          <cell r="A116">
            <v>9786175852514</v>
          </cell>
          <cell r="B116" t="str">
            <v>Knyha "Mal`va Landa" (onovl. vyd.) Yurij Vynnychuk</v>
          </cell>
          <cell r="C116">
            <v>30</v>
          </cell>
          <cell r="D116">
            <v>8.1300000000000008</v>
          </cell>
          <cell r="E116">
            <v>9786175852514</v>
          </cell>
          <cell r="F116" t="str">
            <v>UA4</v>
          </cell>
          <cell r="G116">
            <v>6</v>
          </cell>
        </row>
        <row r="117">
          <cell r="A117">
            <v>9786175852521</v>
          </cell>
          <cell r="B117" t="str">
            <v>Knyha "Aptekar" (onovl. vyd.) Yurij Vynnychuk</v>
          </cell>
          <cell r="C117">
            <v>30</v>
          </cell>
          <cell r="D117">
            <v>7.44</v>
          </cell>
          <cell r="E117">
            <v>9786175852521</v>
          </cell>
          <cell r="G117">
            <v>6</v>
          </cell>
        </row>
        <row r="118">
          <cell r="A118">
            <v>9786175852538</v>
          </cell>
          <cell r="B118" t="str">
            <v>Knyha "Vidchajdushni vershnyky" Zirka Menzatyuk</v>
          </cell>
          <cell r="C118">
            <v>35</v>
          </cell>
          <cell r="D118">
            <v>4.6500000000000004</v>
          </cell>
          <cell r="E118">
            <v>9786175852538</v>
          </cell>
          <cell r="F118" t="str">
            <v>UA12</v>
          </cell>
          <cell r="G118">
            <v>6</v>
          </cell>
        </row>
        <row r="119">
          <cell r="A119">
            <v>9786176143659</v>
          </cell>
          <cell r="B119" t="str">
            <v>Knyha "Moya khatka na derevi. Istoriji z-nad i z-pid zemli" Ervin Mozer</v>
          </cell>
          <cell r="C119">
            <v>10</v>
          </cell>
          <cell r="D119">
            <v>8.14</v>
          </cell>
          <cell r="E119">
            <v>9786176143659</v>
          </cell>
          <cell r="F119" t="str">
            <v>UA10</v>
          </cell>
          <cell r="G119">
            <v>6</v>
          </cell>
        </row>
        <row r="120">
          <cell r="A120">
            <v>9786176143826</v>
          </cell>
          <cell r="B120" t="str">
            <v>Knyha "Bosonizh na olyvi" Tais Zolotkovs`ka</v>
          </cell>
          <cell r="C120">
            <v>10</v>
          </cell>
          <cell r="D120">
            <v>9.3000000000000007</v>
          </cell>
          <cell r="E120">
            <v>9786176143826</v>
          </cell>
          <cell r="F120" t="str">
            <v>UA8</v>
          </cell>
          <cell r="G120">
            <v>6</v>
          </cell>
        </row>
        <row r="121">
          <cell r="A121">
            <v>9786176143932</v>
          </cell>
          <cell r="B121" t="str">
            <v>Knyha "Sekretna ahentsiya napysannya lystiv" Igne Zarambajte</v>
          </cell>
          <cell r="C121">
            <v>10</v>
          </cell>
          <cell r="D121">
            <v>9.3000000000000007</v>
          </cell>
          <cell r="E121">
            <v>9786176143932</v>
          </cell>
          <cell r="F121" t="str">
            <v>UA10</v>
          </cell>
          <cell r="G121">
            <v>6</v>
          </cell>
        </row>
        <row r="122">
          <cell r="A122">
            <v>9786176143970</v>
          </cell>
          <cell r="B122" t="str">
            <v>Knyha "W" Ihor Shtiks</v>
          </cell>
          <cell r="C122">
            <v>10</v>
          </cell>
          <cell r="D122">
            <v>8.14</v>
          </cell>
          <cell r="E122">
            <v>9786176143970</v>
          </cell>
          <cell r="F122" t="str">
            <v>UA7</v>
          </cell>
          <cell r="G122">
            <v>6</v>
          </cell>
        </row>
        <row r="123">
          <cell r="A123">
            <v>9786176144113</v>
          </cell>
          <cell r="B123" t="str">
            <v>Knyha "Byuro vynakhodiv Tsukin`ka" Ulyana Pys`menna</v>
          </cell>
          <cell r="C123">
            <v>10</v>
          </cell>
          <cell r="D123">
            <v>10.46</v>
          </cell>
          <cell r="E123">
            <v>9786176144113</v>
          </cell>
          <cell r="F123" t="str">
            <v>UA10</v>
          </cell>
          <cell r="G123">
            <v>6</v>
          </cell>
        </row>
        <row r="124">
          <cell r="A124">
            <v>9786176298069</v>
          </cell>
          <cell r="B124" t="str">
            <v>Knyha "Marusya Bohuslavka. Ohnenne kolo" Ivan Bahryanyj</v>
          </cell>
          <cell r="C124">
            <v>10</v>
          </cell>
          <cell r="D124">
            <v>11.39</v>
          </cell>
          <cell r="E124">
            <v>9786176298069</v>
          </cell>
          <cell r="F124" t="str">
            <v>UA8</v>
          </cell>
          <cell r="G124">
            <v>6</v>
          </cell>
        </row>
        <row r="125">
          <cell r="A125">
            <v>9786176642626</v>
          </cell>
          <cell r="B125" t="str">
            <v>Knyha "Tini mynuloho" Dzhordzhet Hejer</v>
          </cell>
          <cell r="C125">
            <v>10</v>
          </cell>
          <cell r="D125">
            <v>7.91</v>
          </cell>
          <cell r="E125">
            <v>9786176642626</v>
          </cell>
          <cell r="F125" t="str">
            <v>UA4</v>
          </cell>
          <cell r="G125">
            <v>6</v>
          </cell>
        </row>
        <row r="126">
          <cell r="A126">
            <v>9786176790556</v>
          </cell>
          <cell r="B126" t="str">
            <v>Knyha "Tatuseva knyha" Volodymyr Vakulenko-K.</v>
          </cell>
          <cell r="C126">
            <v>35</v>
          </cell>
          <cell r="D126">
            <v>6.51</v>
          </cell>
          <cell r="E126">
            <v>9786176790556</v>
          </cell>
          <cell r="F126" t="str">
            <v>UA11</v>
          </cell>
          <cell r="G126">
            <v>6</v>
          </cell>
        </row>
        <row r="127">
          <cell r="A127">
            <v>9786176791096</v>
          </cell>
          <cell r="B127" t="str">
            <v>Knyha "Dzhudi Mudi. Chastyna 1" Megan MakDonald</v>
          </cell>
          <cell r="C127">
            <v>30</v>
          </cell>
          <cell r="D127">
            <v>3.26</v>
          </cell>
          <cell r="E127">
            <v>9786176791096</v>
          </cell>
          <cell r="F127" t="str">
            <v>UA14</v>
          </cell>
          <cell r="G127">
            <v>6</v>
          </cell>
        </row>
        <row r="128">
          <cell r="A128">
            <v>9786176791454</v>
          </cell>
          <cell r="B128" t="str">
            <v>Knyha "Mystetstvo vijny" (VSL) Sun` Tszy</v>
          </cell>
          <cell r="C128">
            <v>5</v>
          </cell>
          <cell r="D128">
            <v>4.18</v>
          </cell>
          <cell r="E128">
            <v>9786176791454</v>
          </cell>
          <cell r="F128" t="str">
            <v>UA2</v>
          </cell>
          <cell r="G128">
            <v>6</v>
          </cell>
        </row>
        <row r="129">
          <cell r="A129">
            <v>9786176792000</v>
          </cell>
          <cell r="B129" t="str">
            <v>Knyha "Dzhudi Mudi staje znamenytoyu. Chastyna 2" Megan MakDonald</v>
          </cell>
          <cell r="C129">
            <v>3</v>
          </cell>
          <cell r="D129">
            <v>3.26</v>
          </cell>
          <cell r="E129">
            <v>9786176792000</v>
          </cell>
          <cell r="F129" t="str">
            <v>UA14</v>
          </cell>
          <cell r="G129">
            <v>6</v>
          </cell>
        </row>
        <row r="130">
          <cell r="A130">
            <v>9786176792468</v>
          </cell>
          <cell r="B130" t="str">
            <v>Knyha "Dzhudi Mudi ryatuje svit. Chastyna 3" Megan MakDonald</v>
          </cell>
          <cell r="C130">
            <v>20</v>
          </cell>
          <cell r="D130">
            <v>3.26</v>
          </cell>
          <cell r="E130">
            <v>9786176792468</v>
          </cell>
          <cell r="F130" t="str">
            <v>UA14</v>
          </cell>
          <cell r="G130">
            <v>6</v>
          </cell>
        </row>
        <row r="131">
          <cell r="A131">
            <v>9786176793397</v>
          </cell>
          <cell r="B131" t="str">
            <v>Knyha "Dzhudi Mudi vischuje majbutnje. Chastyna 4" Megan MakDonald</v>
          </cell>
          <cell r="C131">
            <v>20</v>
          </cell>
          <cell r="D131">
            <v>3.26</v>
          </cell>
          <cell r="E131">
            <v>9786176793397</v>
          </cell>
          <cell r="F131" t="str">
            <v>UA14</v>
          </cell>
          <cell r="G131">
            <v>6</v>
          </cell>
        </row>
        <row r="132">
          <cell r="A132">
            <v>9786176794202</v>
          </cell>
          <cell r="B132" t="str">
            <v>Knyha "Dzhudi Mudi – likarka. Chastyna 5" Megan MakDonald</v>
          </cell>
          <cell r="C132">
            <v>20</v>
          </cell>
          <cell r="D132">
            <v>3.26</v>
          </cell>
          <cell r="E132">
            <v>9786176794202</v>
          </cell>
          <cell r="F132" t="str">
            <v>UA14</v>
          </cell>
          <cell r="G132">
            <v>6</v>
          </cell>
        </row>
        <row r="133">
          <cell r="A133">
            <v>9786176794769</v>
          </cell>
          <cell r="B133" t="str">
            <v>Knyha "Dzhudi Mudi proholoshuje nezalezhnist`. Chastyna 6" Megan MakDonald</v>
          </cell>
          <cell r="C133">
            <v>1</v>
          </cell>
          <cell r="D133">
            <v>3.26</v>
          </cell>
          <cell r="E133">
            <v>9786176794769</v>
          </cell>
          <cell r="F133" t="str">
            <v>UA14</v>
          </cell>
          <cell r="G133">
            <v>6</v>
          </cell>
        </row>
        <row r="134">
          <cell r="A134">
            <v>9786176795506</v>
          </cell>
          <cell r="B134" t="str">
            <v>Knyha "Dzhudi Mudi navkolo svitu za 8 1/2 dniv" Megan MakDonald</v>
          </cell>
          <cell r="C134">
            <v>20</v>
          </cell>
          <cell r="D134">
            <v>3.26</v>
          </cell>
          <cell r="E134">
            <v>9786176795506</v>
          </cell>
          <cell r="F134" t="str">
            <v>UA14</v>
          </cell>
          <cell r="G134">
            <v>6</v>
          </cell>
        </row>
        <row r="135">
          <cell r="A135">
            <v>9786176796008</v>
          </cell>
          <cell r="B135" t="str">
            <v>Knyha "Dzhudi Mudi - detektyv" Megan MakDonald</v>
          </cell>
          <cell r="C135">
            <v>20</v>
          </cell>
          <cell r="D135">
            <v>3.26</v>
          </cell>
          <cell r="E135">
            <v>9786176796008</v>
          </cell>
          <cell r="F135" t="str">
            <v>UA14</v>
          </cell>
          <cell r="G135">
            <v>6</v>
          </cell>
        </row>
        <row r="136">
          <cell r="A136">
            <v>9786176796046</v>
          </cell>
          <cell r="B136" t="str">
            <v>Knyha "Dzhudi Mudi j NEnudne lito" Megan MakDonald</v>
          </cell>
          <cell r="C136">
            <v>20</v>
          </cell>
          <cell r="D136">
            <v>3.26</v>
          </cell>
          <cell r="E136">
            <v>9786176796046</v>
          </cell>
          <cell r="F136" t="str">
            <v>UA14</v>
          </cell>
          <cell r="G136">
            <v>6</v>
          </cell>
        </row>
        <row r="137">
          <cell r="A137">
            <v>9786176796053</v>
          </cell>
          <cell r="B137" t="str">
            <v>Knyha "Dzhudi Mudi j talisman nevdachi" Megan MakDonald</v>
          </cell>
          <cell r="C137">
            <v>5</v>
          </cell>
          <cell r="D137">
            <v>3.26</v>
          </cell>
          <cell r="E137">
            <v>9786176796053</v>
          </cell>
          <cell r="F137" t="str">
            <v>UA14</v>
          </cell>
          <cell r="G137">
            <v>6</v>
          </cell>
        </row>
        <row r="138">
          <cell r="A138">
            <v>9786176796169</v>
          </cell>
          <cell r="B138" t="str">
            <v>Knyha "Dzhudi Mudi — marsiyanka" Megan MakDonald</v>
          </cell>
          <cell r="C138">
            <v>20</v>
          </cell>
          <cell r="D138">
            <v>3.26</v>
          </cell>
          <cell r="E138">
            <v>9786176796169</v>
          </cell>
          <cell r="F138" t="str">
            <v>UA14</v>
          </cell>
          <cell r="G138">
            <v>6</v>
          </cell>
        </row>
        <row r="139">
          <cell r="A139">
            <v>9786176796268</v>
          </cell>
          <cell r="B139" t="str">
            <v>Knyha "Dzhudi Mudi jde do koledzhu" Megan MakDonald</v>
          </cell>
          <cell r="C139">
            <v>20</v>
          </cell>
          <cell r="D139">
            <v>3.26</v>
          </cell>
          <cell r="E139">
            <v>9786176796268</v>
          </cell>
          <cell r="F139" t="str">
            <v>UA14</v>
          </cell>
          <cell r="G139">
            <v>6</v>
          </cell>
        </row>
        <row r="140">
          <cell r="A140">
            <v>9786176796671</v>
          </cell>
          <cell r="B140" t="str">
            <v>Knyha "Supermehaklasna knyzhka tsikaveznykh zavdan` vid Dzhudi Mudi" Megan MakDonald</v>
          </cell>
          <cell r="C140">
            <v>20</v>
          </cell>
          <cell r="D140">
            <v>3.26</v>
          </cell>
          <cell r="E140">
            <v>9786176796671</v>
          </cell>
          <cell r="F140" t="str">
            <v>UA14</v>
          </cell>
          <cell r="G140">
            <v>6</v>
          </cell>
        </row>
        <row r="141">
          <cell r="A141">
            <v>9786176798989</v>
          </cell>
          <cell r="B141" t="str">
            <v>Knyha "Khvostati druzi" Ana Hal`jo</v>
          </cell>
          <cell r="C141">
            <v>5</v>
          </cell>
          <cell r="D141">
            <v>4.18</v>
          </cell>
          <cell r="E141">
            <v>9786176798989</v>
          </cell>
          <cell r="F141" t="str">
            <v>UA9</v>
          </cell>
          <cell r="G141">
            <v>6</v>
          </cell>
        </row>
        <row r="142">
          <cell r="A142">
            <v>9786176799245</v>
          </cell>
          <cell r="B142" t="str">
            <v>Knyha "E-e-estoriji ekskavatora Eky" Viktoriya Amelina</v>
          </cell>
          <cell r="C142">
            <v>35</v>
          </cell>
          <cell r="D142">
            <v>5.81</v>
          </cell>
          <cell r="E142">
            <v>9786176799245</v>
          </cell>
          <cell r="F142" t="str">
            <v>UA9</v>
          </cell>
          <cell r="G142">
            <v>6</v>
          </cell>
        </row>
        <row r="143">
          <cell r="A143">
            <v>9786176799382</v>
          </cell>
          <cell r="B143" t="str">
            <v>Knyha "Dzhudi Mudi ta spysok bazhan`. Knyha 13" Megan MakDonald</v>
          </cell>
          <cell r="C143">
            <v>20</v>
          </cell>
          <cell r="D143">
            <v>3.26</v>
          </cell>
          <cell r="E143">
            <v>9786176799382</v>
          </cell>
          <cell r="F143" t="str">
            <v>UA14</v>
          </cell>
          <cell r="G143">
            <v>6</v>
          </cell>
        </row>
        <row r="144">
          <cell r="A144">
            <v>9786176799443</v>
          </cell>
          <cell r="B144" t="str">
            <v>Knyha "Yakiv i mokryj vechir" Kateryna Mikhalitsyna</v>
          </cell>
          <cell r="C144">
            <v>10</v>
          </cell>
          <cell r="D144">
            <v>3.49</v>
          </cell>
          <cell r="E144">
            <v>9786176799443</v>
          </cell>
          <cell r="F144" t="str">
            <v>UA14</v>
          </cell>
          <cell r="G144">
            <v>6</v>
          </cell>
        </row>
        <row r="145">
          <cell r="A145">
            <v>9786176907992</v>
          </cell>
          <cell r="B145" t="str">
            <v>Knyha "I pryjshly pinhviny" Yurij Nikitins`kyj</v>
          </cell>
          <cell r="C145">
            <v>5</v>
          </cell>
          <cell r="D145">
            <v>2.25</v>
          </cell>
          <cell r="E145">
            <v>9786176907992</v>
          </cell>
          <cell r="F145" t="str">
            <v>UA13</v>
          </cell>
          <cell r="G145">
            <v>6</v>
          </cell>
        </row>
        <row r="146">
          <cell r="A146">
            <v>9786177286287</v>
          </cell>
          <cell r="B146" t="str">
            <v>Knyha "Notre Dame D’Ukraine: Ukrajinka v konflikti mifolohij" Oksana Zabuzhko</v>
          </cell>
          <cell r="C146">
            <v>10</v>
          </cell>
          <cell r="D146">
            <v>10.69</v>
          </cell>
          <cell r="E146">
            <v>9786177286287</v>
          </cell>
          <cell r="F146" t="str">
            <v>UA5</v>
          </cell>
          <cell r="G146">
            <v>6</v>
          </cell>
        </row>
        <row r="147">
          <cell r="A147">
            <v>9786177286737</v>
          </cell>
          <cell r="B147" t="str">
            <v>Knyha "Ukrajins`kyj palimpsest. Onovlene vydannya" Oksana Zabuzhko, Iza Khruslins`ka</v>
          </cell>
          <cell r="C147">
            <v>10</v>
          </cell>
          <cell r="D147">
            <v>11.16</v>
          </cell>
          <cell r="E147">
            <v>9786177286737</v>
          </cell>
          <cell r="F147" t="str">
            <v>UA8</v>
          </cell>
          <cell r="G147">
            <v>6</v>
          </cell>
        </row>
        <row r="148">
          <cell r="A148">
            <v>9786177286881</v>
          </cell>
          <cell r="B148" t="str">
            <v>Knyha "Najdovsha podorozh" Oksana Zabuzhko</v>
          </cell>
          <cell r="C148">
            <v>30</v>
          </cell>
          <cell r="D148">
            <v>6.51</v>
          </cell>
          <cell r="E148">
            <v>9786177286881</v>
          </cell>
          <cell r="F148" t="str">
            <v>UA7</v>
          </cell>
          <cell r="G148">
            <v>6</v>
          </cell>
        </row>
        <row r="149">
          <cell r="A149">
            <v>9786177286898</v>
          </cell>
          <cell r="B149" t="str">
            <v>Knyha "Perekhid" Yuliya Batkilina</v>
          </cell>
          <cell r="C149">
            <v>30</v>
          </cell>
          <cell r="D149">
            <v>5.58</v>
          </cell>
          <cell r="E149">
            <v>9786177286898</v>
          </cell>
          <cell r="F149" t="str">
            <v>UA6</v>
          </cell>
          <cell r="G149">
            <v>6</v>
          </cell>
        </row>
        <row r="150">
          <cell r="A150">
            <v>9786177329892</v>
          </cell>
          <cell r="B150" t="str">
            <v>Knyha "Dub Tr`okh Lisovykiv" Halyna Tkachuk</v>
          </cell>
          <cell r="C150">
            <v>10</v>
          </cell>
          <cell r="D150">
            <v>7.44</v>
          </cell>
          <cell r="E150">
            <v>9786177329892</v>
          </cell>
          <cell r="F150" t="str">
            <v>UA12</v>
          </cell>
          <cell r="G150">
            <v>6</v>
          </cell>
        </row>
        <row r="151">
          <cell r="A151">
            <v>9786177498611</v>
          </cell>
          <cell r="B151" t="str">
            <v>Knyha "Schodennyk slabaka. Knyha 5. Brydka pravda." Dzhef Kinni</v>
          </cell>
          <cell r="C151">
            <v>20</v>
          </cell>
          <cell r="D151">
            <v>5.47</v>
          </cell>
          <cell r="E151">
            <v>9786177498611</v>
          </cell>
          <cell r="F151" t="str">
            <v>UA12</v>
          </cell>
          <cell r="G151">
            <v>6</v>
          </cell>
        </row>
        <row r="152">
          <cell r="A152">
            <v>9786177513956</v>
          </cell>
          <cell r="B152" t="str">
            <v>Knyha "Sklyanyj mech" Viktoriya Aveyard</v>
          </cell>
          <cell r="C152">
            <v>20</v>
          </cell>
          <cell r="D152">
            <v>4.7699999999999996</v>
          </cell>
          <cell r="E152">
            <v>9786177513956</v>
          </cell>
          <cell r="F152" t="str">
            <v>UA11</v>
          </cell>
          <cell r="G152">
            <v>6</v>
          </cell>
        </row>
        <row r="153">
          <cell r="A153">
            <v>9786177535620</v>
          </cell>
          <cell r="B153" t="str">
            <v>Knyha "Schodennyk slabaka. Knyha 6. Stinna lykhomanka" Dzhef Kinni</v>
          </cell>
          <cell r="C153">
            <v>20</v>
          </cell>
          <cell r="D153">
            <v>5.7</v>
          </cell>
          <cell r="E153">
            <v>9786177535620</v>
          </cell>
          <cell r="F153" t="str">
            <v>UA12</v>
          </cell>
          <cell r="G153">
            <v>6</v>
          </cell>
        </row>
        <row r="154">
          <cell r="A154">
            <v>9786177535736</v>
          </cell>
          <cell r="B154" t="str">
            <v>Knyha "Schodennyk slabaka. Knyha 7. Tretij zajvyj" Dzhef Kinni</v>
          </cell>
          <cell r="C154">
            <v>20</v>
          </cell>
          <cell r="D154">
            <v>5.7</v>
          </cell>
          <cell r="E154">
            <v>9786177535736</v>
          </cell>
          <cell r="F154" t="str">
            <v>UA12</v>
          </cell>
          <cell r="G154">
            <v>6</v>
          </cell>
        </row>
        <row r="155">
          <cell r="A155">
            <v>9786177544851</v>
          </cell>
          <cell r="B155" t="str">
            <v>Knyha "Strakhovys`ka. Persha naukova knyzhka pro najvydatnishykh monstriv usikh chasiv" Karlin Bechchia</v>
          </cell>
          <cell r="C155">
            <v>10</v>
          </cell>
          <cell r="D155">
            <v>10.69</v>
          </cell>
          <cell r="E155">
            <v>9786177544851</v>
          </cell>
          <cell r="F155" t="str">
            <v>UA10</v>
          </cell>
          <cell r="G155">
            <v>6</v>
          </cell>
        </row>
        <row r="156">
          <cell r="A156">
            <v>9786177569410</v>
          </cell>
          <cell r="B156" t="str">
            <v>Knyha "Reporter. Operatsiya «Shufonfon»" Dzheronimo Stilton</v>
          </cell>
          <cell r="C156">
            <v>15</v>
          </cell>
          <cell r="D156">
            <v>6.27</v>
          </cell>
          <cell r="E156">
            <v>9786177569410</v>
          </cell>
          <cell r="F156" t="str">
            <v>UA13</v>
          </cell>
          <cell r="G156">
            <v>6</v>
          </cell>
        </row>
        <row r="157">
          <cell r="A157">
            <v>9786177569427</v>
          </cell>
          <cell r="B157" t="str">
            <v>Knyha "Sestry. Tom 4 Klasnyuche!" Vil`yam Kazenov</v>
          </cell>
          <cell r="C157">
            <v>10</v>
          </cell>
          <cell r="D157">
            <v>8.14</v>
          </cell>
          <cell r="E157">
            <v>9786177569427</v>
          </cell>
          <cell r="F157" t="str">
            <v>UA10</v>
          </cell>
          <cell r="G157">
            <v>6</v>
          </cell>
        </row>
        <row r="158">
          <cell r="A158">
            <v>9786177569441</v>
          </cell>
          <cell r="B158" t="str">
            <v>Knyha "Istoriji staroho dereva. Tom 3. Yak vazhlyvo buty soboyu" Bryzhit Luchani, Ev Tarle</v>
          </cell>
          <cell r="C158">
            <v>10</v>
          </cell>
          <cell r="D158">
            <v>8.6</v>
          </cell>
          <cell r="E158">
            <v>9786177569441</v>
          </cell>
          <cell r="F158" t="str">
            <v>UA9</v>
          </cell>
          <cell r="G158">
            <v>6</v>
          </cell>
        </row>
        <row r="159">
          <cell r="A159">
            <v>9786177569458</v>
          </cell>
          <cell r="B159" t="str">
            <v>Knyha "Dzheronimo Stilton Reporter. Tse moya sensatsiya" Dzheronimo Stilton</v>
          </cell>
          <cell r="C159">
            <v>15</v>
          </cell>
          <cell r="D159">
            <v>6.27</v>
          </cell>
          <cell r="E159">
            <v>9786177569458</v>
          </cell>
          <cell r="F159" t="str">
            <v>UA9</v>
          </cell>
          <cell r="G159">
            <v>6</v>
          </cell>
        </row>
        <row r="160">
          <cell r="A160">
            <v>9786177622344</v>
          </cell>
          <cell r="B160" t="str">
            <v>Knyha "Volossya" Anton Polunin</v>
          </cell>
          <cell r="C160">
            <v>10</v>
          </cell>
          <cell r="D160">
            <v>3.04</v>
          </cell>
          <cell r="E160">
            <v>9786177622344</v>
          </cell>
          <cell r="F160" t="str">
            <v>UA1</v>
          </cell>
          <cell r="G160">
            <v>6</v>
          </cell>
        </row>
        <row r="161">
          <cell r="A161">
            <v>9786177654727</v>
          </cell>
          <cell r="B161" t="str">
            <v>Knyha "Sotsial`na istoriya tatuyuvan`" Alessandra Kastellani</v>
          </cell>
          <cell r="C161">
            <v>10</v>
          </cell>
          <cell r="D161">
            <v>6.81</v>
          </cell>
          <cell r="E161">
            <v>9786177654727</v>
          </cell>
          <cell r="F161" t="str">
            <v>UA4</v>
          </cell>
          <cell r="G161">
            <v>6</v>
          </cell>
        </row>
        <row r="162">
          <cell r="A162">
            <v>9786177660995</v>
          </cell>
          <cell r="B162" t="str">
            <v>Knyha "Povnyj kurs pidhotovky do shkoly"</v>
          </cell>
          <cell r="C162">
            <v>5</v>
          </cell>
          <cell r="D162">
            <v>2.79</v>
          </cell>
          <cell r="E162">
            <v>9786177660995</v>
          </cell>
          <cell r="F162" t="str">
            <v>UA14</v>
          </cell>
          <cell r="G162">
            <v>6</v>
          </cell>
        </row>
        <row r="163">
          <cell r="A163">
            <v>9786177688722</v>
          </cell>
          <cell r="B163" t="str">
            <v>Knyha "MINECRAFT Dungeons. Dovidnyk" Stefani Milton</v>
          </cell>
          <cell r="C163">
            <v>2</v>
          </cell>
          <cell r="D163">
            <v>6.51</v>
          </cell>
          <cell r="E163">
            <v>9786177688722</v>
          </cell>
          <cell r="F163" t="str">
            <v>UA9</v>
          </cell>
          <cell r="G163">
            <v>6</v>
          </cell>
        </row>
        <row r="164">
          <cell r="A164">
            <v>9786177756605</v>
          </cell>
          <cell r="B164" t="str">
            <v>Knyha "Artbuk God of War: Perekazy j lehendy" Santa Monica Studios, Rik Barba</v>
          </cell>
          <cell r="C164">
            <v>10</v>
          </cell>
          <cell r="D164">
            <v>18.510000000000002</v>
          </cell>
          <cell r="E164">
            <v>9786177756605</v>
          </cell>
          <cell r="F164" t="str">
            <v>UA10</v>
          </cell>
          <cell r="G164">
            <v>6</v>
          </cell>
        </row>
        <row r="165">
          <cell r="A165">
            <v>9786177782321</v>
          </cell>
          <cell r="B165" t="str">
            <v>Knyha "Khjermen" Denys Zadojenyj, Oleksij Kut`ko, Olena Smorodina</v>
          </cell>
          <cell r="C165">
            <v>15</v>
          </cell>
          <cell r="D165">
            <v>7.44</v>
          </cell>
          <cell r="E165">
            <v>9786177782321</v>
          </cell>
          <cell r="F165" t="str">
            <v>UA5</v>
          </cell>
          <cell r="G165">
            <v>6</v>
          </cell>
        </row>
        <row r="166">
          <cell r="A166">
            <v>9786177836376</v>
          </cell>
          <cell r="B166" t="str">
            <v>Knyha "Narechena" Oleksandr Skorokhod</v>
          </cell>
          <cell r="C166">
            <v>10</v>
          </cell>
          <cell r="D166">
            <v>6.32</v>
          </cell>
          <cell r="E166">
            <v>9786177836376</v>
          </cell>
          <cell r="F166" t="str">
            <v>UA4</v>
          </cell>
          <cell r="G166">
            <v>6</v>
          </cell>
        </row>
        <row r="167">
          <cell r="A167">
            <v>9786177866434</v>
          </cell>
          <cell r="B167" t="str">
            <v>Knyha "Jizh i bizhy. Nejmovirna istoriya vehana-ul`tramarafontsya" Skott Dzhurek, Stiv Fridman</v>
          </cell>
          <cell r="C167">
            <v>5</v>
          </cell>
          <cell r="D167">
            <v>6.27</v>
          </cell>
          <cell r="E167">
            <v>9786177866434</v>
          </cell>
          <cell r="F167" t="str">
            <v>UA6</v>
          </cell>
          <cell r="G167">
            <v>6</v>
          </cell>
        </row>
        <row r="168">
          <cell r="A168">
            <v>9786177866861</v>
          </cell>
          <cell r="B168" t="str">
            <v>Knyha "Smysl istoriji. Yak rozum i moral` zumovyly velych Zakhodu" Ben Shapiro</v>
          </cell>
          <cell r="C168">
            <v>10</v>
          </cell>
          <cell r="D168">
            <v>7.44</v>
          </cell>
          <cell r="E168">
            <v>9786177866861</v>
          </cell>
          <cell r="F168" t="str">
            <v>UA1</v>
          </cell>
          <cell r="G168">
            <v>6</v>
          </cell>
        </row>
        <row r="169">
          <cell r="A169">
            <v>9786177885534</v>
          </cell>
          <cell r="B169" t="str">
            <v>Knyha "World of Warcraft. Vijna drevnikh. Knyha 1. Kolodyaz` vichnosti" Richard A. Nek</v>
          </cell>
          <cell r="C169">
            <v>10</v>
          </cell>
          <cell r="D169">
            <v>9.06</v>
          </cell>
          <cell r="E169">
            <v>9786177885534</v>
          </cell>
          <cell r="F169" t="str">
            <v>UA13</v>
          </cell>
          <cell r="G169">
            <v>6</v>
          </cell>
        </row>
        <row r="170">
          <cell r="A170">
            <v>9786177914371</v>
          </cell>
          <cell r="B170" t="str">
            <v>Knyha "The Doldrums. Pohano splanovana pryhoda" Nikolas Gennon</v>
          </cell>
          <cell r="C170">
            <v>10</v>
          </cell>
          <cell r="D170">
            <v>13.01</v>
          </cell>
          <cell r="E170">
            <v>9786177914371</v>
          </cell>
          <cell r="F170" t="str">
            <v>UA12</v>
          </cell>
          <cell r="G170">
            <v>6</v>
          </cell>
        </row>
        <row r="171">
          <cell r="A171">
            <v>9786177914524</v>
          </cell>
          <cell r="B171" t="str">
            <v>Knyha "Nichnyj sadivnyk" Dzhonatan Oks'je</v>
          </cell>
          <cell r="C171">
            <v>10</v>
          </cell>
          <cell r="D171">
            <v>11.39</v>
          </cell>
          <cell r="E171">
            <v>9786177914524</v>
          </cell>
          <cell r="F171" t="str">
            <v>UA11</v>
          </cell>
          <cell r="G171">
            <v>6</v>
          </cell>
        </row>
        <row r="172">
          <cell r="A172">
            <v>9786177537907</v>
          </cell>
          <cell r="B172" t="str">
            <v>Knyha "Tyhr u krynytsi" Filip Pulman</v>
          </cell>
          <cell r="C172">
            <v>10</v>
          </cell>
          <cell r="D172">
            <v>18.13</v>
          </cell>
          <cell r="E172">
            <v>9786177537907</v>
          </cell>
          <cell r="F172" t="str">
            <v>UA14</v>
          </cell>
          <cell r="G172">
            <v>6</v>
          </cell>
        </row>
        <row r="173">
          <cell r="A173">
            <v>9786177914647</v>
          </cell>
          <cell r="B173" t="str">
            <v>Knyha "Franklin ta Luna vyrushayut` na Misyats`" Dzhen Kempbell</v>
          </cell>
          <cell r="C173">
            <v>10</v>
          </cell>
          <cell r="D173">
            <v>8.36</v>
          </cell>
          <cell r="E173">
            <v>9786177914647</v>
          </cell>
          <cell r="F173" t="str">
            <v>UA13</v>
          </cell>
          <cell r="G173">
            <v>6</v>
          </cell>
        </row>
        <row r="174">
          <cell r="A174">
            <v>9786177918133</v>
          </cell>
          <cell r="B174" t="str">
            <v>Knyha "Zdobuty derzhavu Izrajil`" Volodymyr (Zejev) Zhabotyns`kyj</v>
          </cell>
          <cell r="C174">
            <v>10</v>
          </cell>
          <cell r="D174">
            <v>6.27</v>
          </cell>
          <cell r="E174">
            <v>9786177918133</v>
          </cell>
          <cell r="F174" t="str">
            <v>UA3</v>
          </cell>
          <cell r="G174">
            <v>6</v>
          </cell>
        </row>
        <row r="175">
          <cell r="A175">
            <v>9786177940981</v>
          </cell>
          <cell r="B175" t="str">
            <v>Knyha "Tin` i zolota kimnata" Jens I. Vagner</v>
          </cell>
          <cell r="C175">
            <v>10</v>
          </cell>
          <cell r="D175">
            <v>6.51</v>
          </cell>
          <cell r="E175">
            <v>9786177940981</v>
          </cell>
          <cell r="F175" t="str">
            <v>UA13</v>
          </cell>
          <cell r="G175">
            <v>6</v>
          </cell>
        </row>
        <row r="176">
          <cell r="A176">
            <v>9786177940998</v>
          </cell>
          <cell r="B176" t="str">
            <v>Knyha "Mij dyrektor — schur-vampir!" Pamela Butchart</v>
          </cell>
          <cell r="C176">
            <v>10</v>
          </cell>
          <cell r="D176">
            <v>6.97</v>
          </cell>
          <cell r="E176">
            <v>9786177940998</v>
          </cell>
          <cell r="F176" t="str">
            <v>UA13</v>
          </cell>
          <cell r="G176">
            <v>6</v>
          </cell>
        </row>
        <row r="177">
          <cell r="A177">
            <v>9786177965892</v>
          </cell>
          <cell r="B177" t="str">
            <v>Knyha "Pokojivka" Nita Prouz</v>
          </cell>
          <cell r="C177">
            <v>10</v>
          </cell>
          <cell r="D177">
            <v>9.27</v>
          </cell>
          <cell r="E177">
            <v>9786177965892</v>
          </cell>
          <cell r="F177" t="str">
            <v>UA1</v>
          </cell>
          <cell r="G177">
            <v>6</v>
          </cell>
        </row>
        <row r="178">
          <cell r="A178">
            <v>9786177973736</v>
          </cell>
          <cell r="B178" t="str">
            <v>Knyha "Nauka storitelinhu. Chomu istoriji vplyvayut` na nas i yak nymy vplyvaty na inshykh" Vill Storr</v>
          </cell>
          <cell r="C178">
            <v>10</v>
          </cell>
          <cell r="D178">
            <v>8.14</v>
          </cell>
          <cell r="E178">
            <v>9786177973736</v>
          </cell>
          <cell r="F178" t="str">
            <v>UA5</v>
          </cell>
          <cell r="G178">
            <v>6</v>
          </cell>
        </row>
        <row r="179">
          <cell r="A179">
            <v>9786177989232</v>
          </cell>
          <cell r="B179" t="str">
            <v>Knyha "Myshache litechko, vedmezhe schastya" Kristina Andres</v>
          </cell>
          <cell r="C179">
            <v>10</v>
          </cell>
          <cell r="D179">
            <v>7.3</v>
          </cell>
          <cell r="E179">
            <v>9786177989232</v>
          </cell>
          <cell r="F179" t="str">
            <v>UA11</v>
          </cell>
          <cell r="G179">
            <v>6</v>
          </cell>
        </row>
        <row r="180">
          <cell r="A180">
            <v>9786177989249</v>
          </cell>
          <cell r="B180" t="str">
            <v>Knyha "Vedmid`, yakoho ne bulo" Oren Lavi</v>
          </cell>
          <cell r="C180">
            <v>10</v>
          </cell>
          <cell r="D180">
            <v>8.58</v>
          </cell>
          <cell r="E180">
            <v>9786177989249</v>
          </cell>
          <cell r="F180" t="str">
            <v>UA9</v>
          </cell>
          <cell r="G180">
            <v>6</v>
          </cell>
        </row>
        <row r="181">
          <cell r="A181">
            <v>9786177995356</v>
          </cell>
          <cell r="B181" t="str">
            <v>Knyha "Dzerkalo bazhan`" Yulita Ran</v>
          </cell>
          <cell r="C181">
            <v>35</v>
          </cell>
          <cell r="D181">
            <v>5.81</v>
          </cell>
          <cell r="E181">
            <v>9786177995356</v>
          </cell>
          <cell r="F181" t="str">
            <v>UA13</v>
          </cell>
          <cell r="G181">
            <v>6</v>
          </cell>
        </row>
        <row r="182">
          <cell r="A182">
            <v>9786177995370</v>
          </cell>
          <cell r="B182" t="str">
            <v>Knyha "Persha sprava Sashka Siroho. Zlochyn na mil`jon" Yuliya Ilyukha</v>
          </cell>
          <cell r="C182">
            <v>10</v>
          </cell>
          <cell r="D182">
            <v>5.81</v>
          </cell>
          <cell r="E182">
            <v>9786177995370</v>
          </cell>
          <cell r="F182" t="str">
            <v>UA12</v>
          </cell>
          <cell r="G182">
            <v>6</v>
          </cell>
        </row>
        <row r="183">
          <cell r="A183">
            <v>9786177995424</v>
          </cell>
          <cell r="B183" t="str">
            <v>Knyha "Ukrajintsi u sviti: 33 pravdyvi istoriji" Nazar Rozluts`kyj</v>
          </cell>
          <cell r="C183">
            <v>15</v>
          </cell>
          <cell r="D183">
            <v>9.06</v>
          </cell>
          <cell r="E183">
            <v>9786177995424</v>
          </cell>
          <cell r="F183" t="str">
            <v>UA13</v>
          </cell>
          <cell r="G183">
            <v>6</v>
          </cell>
        </row>
        <row r="184">
          <cell r="A184">
            <v>9786178012229</v>
          </cell>
          <cell r="B184" t="str">
            <v>Knyha "Til`ky nikomu pro tse ne kazhy" Irena Karpa</v>
          </cell>
          <cell r="C184">
            <v>15</v>
          </cell>
          <cell r="D184">
            <v>10</v>
          </cell>
          <cell r="E184">
            <v>9786178012229</v>
          </cell>
          <cell r="F184" t="str">
            <v>UA8</v>
          </cell>
          <cell r="G184">
            <v>6</v>
          </cell>
        </row>
        <row r="185">
          <cell r="A185">
            <v>9786178012274</v>
          </cell>
          <cell r="B185" t="str">
            <v>Knyha "Schodennyk supervojina. Knyha 2" K'yub Kid</v>
          </cell>
          <cell r="C185">
            <v>10</v>
          </cell>
          <cell r="D185">
            <v>8.14</v>
          </cell>
          <cell r="E185">
            <v>9786178012274</v>
          </cell>
          <cell r="F185" t="str">
            <v>UA13</v>
          </cell>
          <cell r="G185">
            <v>6</v>
          </cell>
        </row>
        <row r="186">
          <cell r="A186">
            <v>9786178012380</v>
          </cell>
          <cell r="B186" t="str">
            <v>Knyha "Misiya Kioto, abo Arika proty pryschiv" Ol`ha Titova</v>
          </cell>
          <cell r="C186">
            <v>10</v>
          </cell>
          <cell r="D186">
            <v>9.06</v>
          </cell>
          <cell r="E186">
            <v>9786178012380</v>
          </cell>
          <cell r="F186" t="str">
            <v>UA14</v>
          </cell>
          <cell r="G186">
            <v>6</v>
          </cell>
        </row>
        <row r="187">
          <cell r="A187">
            <v>9786178012403</v>
          </cell>
          <cell r="B187" t="str">
            <v>Knyha "Velyki ideji dlya yunykh myslyteliv" Dzhamiya Vilson</v>
          </cell>
          <cell r="C187">
            <v>10</v>
          </cell>
          <cell r="D187">
            <v>10</v>
          </cell>
          <cell r="E187">
            <v>9786178012403</v>
          </cell>
          <cell r="F187" t="str">
            <v>UA14</v>
          </cell>
          <cell r="G187">
            <v>6</v>
          </cell>
        </row>
        <row r="188">
          <cell r="A188">
            <v>9786178012946</v>
          </cell>
          <cell r="B188" t="str">
            <v>Knyha "Velyke rozsliduvannya. Khapajsya za zachipku" Anzhels Navarro</v>
          </cell>
          <cell r="C188">
            <v>10</v>
          </cell>
          <cell r="D188">
            <v>10.46</v>
          </cell>
          <cell r="E188">
            <v>9786178012946</v>
          </cell>
          <cell r="F188" t="str">
            <v>UA14</v>
          </cell>
          <cell r="G188">
            <v>6</v>
          </cell>
        </row>
        <row r="189">
          <cell r="A189">
            <v>9786178043575</v>
          </cell>
          <cell r="B189" t="str">
            <v>Knyha "JBN BLD RSN" Martyn Yakub, Dara Kornij, Ruslan Horovyj, Jevheniya Kuznjetsova</v>
          </cell>
          <cell r="C189">
            <v>30</v>
          </cell>
          <cell r="D189">
            <v>6.86</v>
          </cell>
          <cell r="E189">
            <v>9786178043575</v>
          </cell>
          <cell r="F189" t="str">
            <v>UA8</v>
          </cell>
          <cell r="G189">
            <v>6</v>
          </cell>
        </row>
        <row r="190">
          <cell r="A190">
            <v>9786178076092</v>
          </cell>
          <cell r="B190" t="str">
            <v>Knyha "Shyfti ta Sem. Vtorhnennya chuzhykh" Trejsi Korderoj</v>
          </cell>
          <cell r="C190">
            <v>10</v>
          </cell>
          <cell r="D190">
            <v>6.97</v>
          </cell>
          <cell r="E190">
            <v>9786178076092</v>
          </cell>
          <cell r="F190" t="str">
            <v>UA12</v>
          </cell>
          <cell r="G190">
            <v>6</v>
          </cell>
        </row>
        <row r="191">
          <cell r="A191">
            <v>9786178076214</v>
          </cell>
          <cell r="B191" t="str">
            <v>Knyha "Vidchajdukhy. Pryhody v Rymi" El`sa Punset</v>
          </cell>
          <cell r="C191">
            <v>10</v>
          </cell>
          <cell r="D191">
            <v>6.27</v>
          </cell>
          <cell r="E191">
            <v>9786178076214</v>
          </cell>
          <cell r="F191" t="str">
            <v>UA14</v>
          </cell>
          <cell r="G191">
            <v>6</v>
          </cell>
        </row>
        <row r="192">
          <cell r="A192">
            <v>9786178093174</v>
          </cell>
          <cell r="B192" t="str">
            <v>Knyha "Rozbijnyk Schur" Dzhuliya Donal`dson</v>
          </cell>
          <cell r="C192">
            <v>10</v>
          </cell>
          <cell r="D192">
            <v>6.72</v>
          </cell>
          <cell r="E192">
            <v>9786178093174</v>
          </cell>
          <cell r="F192" t="str">
            <v>UA12</v>
          </cell>
          <cell r="G192">
            <v>6</v>
          </cell>
        </row>
        <row r="193">
          <cell r="A193">
            <v>9786178107734</v>
          </cell>
          <cell r="B193" t="str">
            <v>Knyha "Majk Johansen. Vybrani tvory" (Yaka ShKOLA) Majk Johansen</v>
          </cell>
          <cell r="C193">
            <v>15</v>
          </cell>
          <cell r="D193">
            <v>4.18</v>
          </cell>
          <cell r="E193">
            <v>9786178107734</v>
          </cell>
          <cell r="F193" t="str">
            <v>UA2</v>
          </cell>
          <cell r="G193">
            <v>6</v>
          </cell>
        </row>
        <row r="194">
          <cell r="A194">
            <v>9786178107741</v>
          </cell>
          <cell r="B194" t="str">
            <v>Knyha "Pantelejmon Kulish. Vybrani tvory" (Yaka ShKOLA) Pantelejmon Kulish</v>
          </cell>
          <cell r="C194">
            <v>10</v>
          </cell>
          <cell r="D194">
            <v>5.58</v>
          </cell>
          <cell r="E194">
            <v>9786178107741</v>
          </cell>
          <cell r="F194" t="str">
            <v>UA1</v>
          </cell>
          <cell r="G194">
            <v>6</v>
          </cell>
        </row>
        <row r="195">
          <cell r="A195">
            <v>9786178107789</v>
          </cell>
          <cell r="B195" t="str">
            <v>Knyha "Tajemna pryhoda. Antolohiya ukrajins`koji erotychnoji prozy mezhi KhIKh-KhKh st." Volodymyr Vynnychenko, Ol`ha Kobylyans`ka, Nataliya Kobryns`ka</v>
          </cell>
          <cell r="C195">
            <v>10</v>
          </cell>
          <cell r="D195">
            <v>9.77</v>
          </cell>
          <cell r="E195">
            <v>9786178107789</v>
          </cell>
          <cell r="F195" t="str">
            <v>UA8</v>
          </cell>
          <cell r="G195">
            <v>6</v>
          </cell>
        </row>
        <row r="196">
          <cell r="A196">
            <v>9786178107833</v>
          </cell>
          <cell r="B196" t="str">
            <v>Knyha "Arabesky. Antolohiya ukrajins`koji maloji prozy I polovyny KhKh st."</v>
          </cell>
          <cell r="C196">
            <v>10</v>
          </cell>
          <cell r="D196">
            <v>9.77</v>
          </cell>
          <cell r="E196">
            <v>9786178107833</v>
          </cell>
          <cell r="F196" t="str">
            <v>UA5</v>
          </cell>
          <cell r="G196">
            <v>6</v>
          </cell>
        </row>
        <row r="197">
          <cell r="A197">
            <v>9786178109097</v>
          </cell>
          <cell r="B197" t="str">
            <v>Knyha "Feya bazhan`" Maksi fon Flip</v>
          </cell>
          <cell r="C197">
            <v>10</v>
          </cell>
          <cell r="D197">
            <v>5.81</v>
          </cell>
          <cell r="E197">
            <v>9786178109097</v>
          </cell>
          <cell r="F197" t="str">
            <v>UA13</v>
          </cell>
          <cell r="G197">
            <v>6</v>
          </cell>
        </row>
        <row r="198">
          <cell r="A198">
            <v>9786178109271</v>
          </cell>
          <cell r="B198" t="str">
            <v>Knyha "Kruta Adel`. Tom 8. “Bat`ky na prodazh!”" Mister Tan, Mis Prikli</v>
          </cell>
          <cell r="C198">
            <v>10</v>
          </cell>
          <cell r="D198">
            <v>4.6500000000000004</v>
          </cell>
          <cell r="E198">
            <v>9786178109271</v>
          </cell>
          <cell r="F198" t="str">
            <v>UA13</v>
          </cell>
          <cell r="G198">
            <v>6</v>
          </cell>
        </row>
        <row r="199">
          <cell r="A199">
            <v>9786178109295</v>
          </cell>
          <cell r="B199" t="str">
            <v>Knyha "Gannibal. Tom 5" Masaaki Ninomiya</v>
          </cell>
          <cell r="C199">
            <v>10</v>
          </cell>
          <cell r="D199">
            <v>4.6500000000000004</v>
          </cell>
          <cell r="E199">
            <v>9786178109295</v>
          </cell>
          <cell r="F199" t="str">
            <v>UA13</v>
          </cell>
          <cell r="G199">
            <v>6</v>
          </cell>
        </row>
        <row r="200">
          <cell r="A200">
            <v>9786178109318</v>
          </cell>
          <cell r="B200" t="str">
            <v>Knyha "Apteka aromativ. Tom 3. Khybna hra majstryni" Anna Rue</v>
          </cell>
          <cell r="C200">
            <v>10</v>
          </cell>
          <cell r="D200">
            <v>8.36</v>
          </cell>
          <cell r="E200">
            <v>9786178109318</v>
          </cell>
          <cell r="F200" t="str">
            <v>UA14</v>
          </cell>
          <cell r="G200">
            <v>6</v>
          </cell>
        </row>
        <row r="201">
          <cell r="A201">
            <v>9786178109325</v>
          </cell>
          <cell r="B201" t="str">
            <v>Knyha "Radiant, Tom 6" Toni Valente</v>
          </cell>
          <cell r="C201">
            <v>10</v>
          </cell>
          <cell r="D201">
            <v>4.18</v>
          </cell>
          <cell r="E201">
            <v>9786178109325</v>
          </cell>
          <cell r="F201" t="str">
            <v>UA13</v>
          </cell>
          <cell r="G201">
            <v>6</v>
          </cell>
        </row>
        <row r="202">
          <cell r="A202">
            <v>9786178109349</v>
          </cell>
          <cell r="B202" t="str">
            <v>Knyha "Korol` Kuu. Tom 3. Kosmichna potvora" Adam Stover</v>
          </cell>
          <cell r="C202">
            <v>10</v>
          </cell>
          <cell r="D202">
            <v>5.35</v>
          </cell>
          <cell r="E202">
            <v>9786178109349</v>
          </cell>
          <cell r="F202" t="str">
            <v>UA13</v>
          </cell>
          <cell r="G202">
            <v>6</v>
          </cell>
        </row>
        <row r="203">
          <cell r="A203">
            <v>9786178115142</v>
          </cell>
          <cell r="B203" t="str">
            <v>Knyha "Evolyutsiya" Karlos Pasos</v>
          </cell>
          <cell r="C203">
            <v>5</v>
          </cell>
          <cell r="D203">
            <v>3.26</v>
          </cell>
          <cell r="E203">
            <v>9786178115142</v>
          </cell>
          <cell r="F203" t="str">
            <v>UA13</v>
          </cell>
          <cell r="G203">
            <v>6</v>
          </cell>
        </row>
        <row r="204">
          <cell r="A204">
            <v>9786178115234</v>
          </cell>
          <cell r="B204" t="str">
            <v>Knyha "KhKh-mozok. Suchasna nauka pro zhinoche kohnityvne zdorov’ya, hormonal`nyj balans, son i pam'yat`" Lisa Moskoni</v>
          </cell>
          <cell r="C204">
            <v>10</v>
          </cell>
          <cell r="D204">
            <v>7.67</v>
          </cell>
          <cell r="E204">
            <v>9786178115234</v>
          </cell>
          <cell r="F204" t="str">
            <v>UA6</v>
          </cell>
          <cell r="G204">
            <v>6</v>
          </cell>
        </row>
        <row r="205">
          <cell r="A205">
            <v>9786178115258</v>
          </cell>
          <cell r="B205" t="str">
            <v>Knyha "Universal`na teoriya kotykiv v interneti. Yak kul`tura vplyvaje na tekhnolohiji i navpaky" Eliz Vajt</v>
          </cell>
          <cell r="C205">
            <v>10</v>
          </cell>
          <cell r="D205">
            <v>6.27</v>
          </cell>
          <cell r="E205">
            <v>9786178115258</v>
          </cell>
          <cell r="F205" t="str">
            <v>UA3</v>
          </cell>
          <cell r="G205">
            <v>6</v>
          </cell>
        </row>
        <row r="206">
          <cell r="A206">
            <v>9786178115975</v>
          </cell>
          <cell r="B206" t="str">
            <v>Knyha "Linyva henial`na mama. Yak vstyhaty najholovnishe i zalyshaty chas dlya sebe" Kendra Adachi</v>
          </cell>
          <cell r="C206">
            <v>10</v>
          </cell>
          <cell r="D206">
            <v>6.86</v>
          </cell>
          <cell r="E206">
            <v>9786178115975</v>
          </cell>
          <cell r="F206" t="str">
            <v>UA3</v>
          </cell>
          <cell r="G206">
            <v>6</v>
          </cell>
        </row>
        <row r="207">
          <cell r="A207">
            <v>9786178120405</v>
          </cell>
          <cell r="B207" t="str">
            <v>Knyha "Travam ne mozhna pomyraty" Stepan Protsyuk</v>
          </cell>
          <cell r="C207">
            <v>10</v>
          </cell>
          <cell r="D207">
            <v>6.86</v>
          </cell>
          <cell r="E207">
            <v>9786178120405</v>
          </cell>
          <cell r="F207" t="str">
            <v>UA1</v>
          </cell>
          <cell r="G207">
            <v>6</v>
          </cell>
        </row>
        <row r="208">
          <cell r="A208">
            <v>9786178120429</v>
          </cell>
          <cell r="B208" t="str">
            <v>Al`bom "UPA. Istoriya neskorenykh" (onovl. vyd.) Volodymyr V‘yatrovych, Ruslan Zabilyj, Ihor Derev‘yanyj, Petro Sodol`</v>
          </cell>
          <cell r="C208">
            <v>10</v>
          </cell>
          <cell r="D208">
            <v>13.95</v>
          </cell>
          <cell r="E208">
            <v>9786178120429</v>
          </cell>
          <cell r="F208" t="str">
            <v>UA1</v>
          </cell>
          <cell r="G208">
            <v>6</v>
          </cell>
        </row>
        <row r="209">
          <cell r="A209">
            <v>9786178132019</v>
          </cell>
          <cell r="B209" t="str">
            <v>Knyha "Myslyvtsi za mis`kymy lehendamy. Nevdakhy ta  tini" Ol`ha Mihel`</v>
          </cell>
          <cell r="C209">
            <v>11</v>
          </cell>
          <cell r="D209">
            <v>8.25</v>
          </cell>
          <cell r="E209">
            <v>9786178132019</v>
          </cell>
          <cell r="F209" t="str">
            <v>UA11,UA9</v>
          </cell>
          <cell r="G209">
            <v>6</v>
          </cell>
        </row>
        <row r="210">
          <cell r="A210">
            <v>9786178203818</v>
          </cell>
          <cell r="B210" t="str">
            <v>Knyha "Za Perekopom je zemlya. Kryms`kyj roman" Anastasiya Levkova</v>
          </cell>
          <cell r="C210">
            <v>30</v>
          </cell>
          <cell r="D210">
            <v>9.27</v>
          </cell>
          <cell r="E210">
            <v>9786178203818</v>
          </cell>
          <cell r="F210" t="str">
            <v>UA5</v>
          </cell>
          <cell r="G210">
            <v>6</v>
          </cell>
        </row>
        <row r="211">
          <cell r="A211">
            <v>9786178214043</v>
          </cell>
          <cell r="B211" t="str">
            <v>Knyha "Val`kiriji" Oleksandr Akulenko</v>
          </cell>
          <cell r="C211">
            <v>10</v>
          </cell>
          <cell r="D211">
            <v>7.76</v>
          </cell>
          <cell r="E211">
            <v>9786178214043</v>
          </cell>
          <cell r="F211" t="str">
            <v>UA4</v>
          </cell>
          <cell r="G211">
            <v>6</v>
          </cell>
        </row>
        <row r="212">
          <cell r="A212">
            <v>9786178218065</v>
          </cell>
          <cell r="B212" t="str">
            <v>Knyha "Tiny zabutykh predkiv" (Dyskursus) Mykhajlo Kotsyubyns`kyj</v>
          </cell>
          <cell r="C212">
            <v>10</v>
          </cell>
          <cell r="D212">
            <v>9.18</v>
          </cell>
          <cell r="E212">
            <v>9786178218065</v>
          </cell>
          <cell r="F212" t="str">
            <v>UA7</v>
          </cell>
          <cell r="G212">
            <v>6</v>
          </cell>
        </row>
        <row r="213">
          <cell r="A213">
            <v>9786178220082</v>
          </cell>
          <cell r="B213" t="str">
            <v>Knyha "Budynok u Nihde" Oksana Kyrychenko</v>
          </cell>
          <cell r="C213">
            <v>10</v>
          </cell>
          <cell r="D213">
            <v>6.97</v>
          </cell>
          <cell r="E213">
            <v>9786178220082</v>
          </cell>
          <cell r="F213" t="str">
            <v>UA12</v>
          </cell>
          <cell r="G213">
            <v>6</v>
          </cell>
        </row>
        <row r="214">
          <cell r="A214">
            <v>9786178224097</v>
          </cell>
          <cell r="B214" t="str">
            <v>Knyha "Klub domashnikh ulyublentsiv" Olena Skulovatova</v>
          </cell>
          <cell r="C214">
            <v>10</v>
          </cell>
          <cell r="D214">
            <v>9.11</v>
          </cell>
          <cell r="E214">
            <v>9786178224097</v>
          </cell>
          <cell r="F214" t="str">
            <v>UA11</v>
          </cell>
          <cell r="G214">
            <v>6</v>
          </cell>
        </row>
        <row r="215">
          <cell r="A215">
            <v>9786178229115</v>
          </cell>
          <cell r="B215" t="str">
            <v>Knyha "Koty-voyaky. Pryhody Sirosmuha + Kryvavyj shlyakh (komplekt iz 4 mang + podarunok)" Erin Hanter, Den Dzholli, Dzhejms L. Barri</v>
          </cell>
          <cell r="C215">
            <v>35</v>
          </cell>
          <cell r="D215">
            <v>10.119999999999999</v>
          </cell>
          <cell r="E215">
            <v>9786178229115</v>
          </cell>
          <cell r="F215" t="str">
            <v>UA14</v>
          </cell>
          <cell r="G215">
            <v>6</v>
          </cell>
        </row>
        <row r="216">
          <cell r="A216">
            <v>9786178229139</v>
          </cell>
          <cell r="B216" t="str">
            <v>Knyha "Ol`viya. Zyma zmin" Oleksij Hedeonov</v>
          </cell>
          <cell r="C216">
            <v>10</v>
          </cell>
          <cell r="D216">
            <v>6.51</v>
          </cell>
          <cell r="E216">
            <v>9786178229139</v>
          </cell>
          <cell r="F216" t="str">
            <v>UA4</v>
          </cell>
          <cell r="G216">
            <v>6</v>
          </cell>
        </row>
        <row r="217">
          <cell r="A217">
            <v>9786178229207</v>
          </cell>
          <cell r="B217" t="str">
            <v>Knyha "Koty-voyaky. Syla tr`okh. Knyha 6. Skhodyt` sontse" Erin Hanter</v>
          </cell>
          <cell r="C217">
            <v>35</v>
          </cell>
          <cell r="D217">
            <v>6.97</v>
          </cell>
          <cell r="E217">
            <v>9786178229207</v>
          </cell>
          <cell r="F217" t="str">
            <v>UA14</v>
          </cell>
          <cell r="G217">
            <v>6</v>
          </cell>
        </row>
        <row r="218">
          <cell r="A218">
            <v>9786178248659</v>
          </cell>
          <cell r="B218" t="str">
            <v>Knyha "Chotyry vitry" Kristin Henna</v>
          </cell>
          <cell r="C218">
            <v>10</v>
          </cell>
          <cell r="D218">
            <v>10.46</v>
          </cell>
          <cell r="E218">
            <v>9786178248659</v>
          </cell>
          <cell r="F218" t="str">
            <v>UA2</v>
          </cell>
          <cell r="G218">
            <v>6</v>
          </cell>
        </row>
        <row r="219">
          <cell r="A219">
            <v>9786178248710</v>
          </cell>
          <cell r="B219" t="str">
            <v>Knyha "Ledi z Grejs-Ad`yu ta inshi istoriji" Syuzanna Klark</v>
          </cell>
          <cell r="C219">
            <v>10</v>
          </cell>
          <cell r="D219">
            <v>6.97</v>
          </cell>
          <cell r="E219">
            <v>9786178248710</v>
          </cell>
          <cell r="F219" t="str">
            <v>UA5</v>
          </cell>
          <cell r="G219">
            <v>6</v>
          </cell>
        </row>
        <row r="220">
          <cell r="A220">
            <v>9786178248765</v>
          </cell>
          <cell r="B220" t="str">
            <v>Knyha "Kajdasheva sim'ya" ("Vidomi ta nezvidani") Ivan Nechuj-Levyts`kyj</v>
          </cell>
          <cell r="C220">
            <v>10</v>
          </cell>
          <cell r="D220">
            <v>9.3000000000000007</v>
          </cell>
          <cell r="E220">
            <v>9786178248765</v>
          </cell>
          <cell r="F220" t="str">
            <v>UA4</v>
          </cell>
          <cell r="G220">
            <v>6</v>
          </cell>
        </row>
        <row r="221">
          <cell r="A221">
            <v>9786178248871</v>
          </cell>
          <cell r="B221" t="str">
            <v>Knyha "Spohady pro n`oho" Kolin Huver</v>
          </cell>
          <cell r="C221">
            <v>10</v>
          </cell>
          <cell r="D221">
            <v>9.3000000000000007</v>
          </cell>
          <cell r="E221">
            <v>9786178248871</v>
          </cell>
          <cell r="F221" t="str">
            <v>UA5</v>
          </cell>
          <cell r="G221">
            <v>6</v>
          </cell>
        </row>
        <row r="222">
          <cell r="A222">
            <v>9786178248918</v>
          </cell>
          <cell r="B222" t="str">
            <v>Knyha "Misto" ("Vidomi ta nezvidani") Valer'yan Pidmohyl`nyj</v>
          </cell>
          <cell r="C222">
            <v>10</v>
          </cell>
          <cell r="D222">
            <v>9.3000000000000007</v>
          </cell>
          <cell r="E222">
            <v>9786178248918</v>
          </cell>
          <cell r="F222" t="str">
            <v>UA1</v>
          </cell>
          <cell r="G222">
            <v>6</v>
          </cell>
        </row>
        <row r="223">
          <cell r="A223">
            <v>9786178248925</v>
          </cell>
          <cell r="B223" t="str">
            <v>Knyha "Kobzar. Vybrani tvory" ("Vidomi ta nezvidani") Taras Shevchenko</v>
          </cell>
          <cell r="C223">
            <v>10</v>
          </cell>
          <cell r="D223">
            <v>9.3000000000000007</v>
          </cell>
          <cell r="E223">
            <v>9786178248925</v>
          </cell>
          <cell r="F223" t="str">
            <v>UA4</v>
          </cell>
          <cell r="G223">
            <v>6</v>
          </cell>
        </row>
        <row r="224">
          <cell r="A224">
            <v>9786178248949</v>
          </cell>
          <cell r="B224" t="str">
            <v>Knyha "Lejla" Kollin Huver</v>
          </cell>
          <cell r="C224">
            <v>10</v>
          </cell>
          <cell r="D224">
            <v>9.3000000000000007</v>
          </cell>
          <cell r="E224">
            <v>9786178248949</v>
          </cell>
          <cell r="F224" t="str">
            <v>UA3</v>
          </cell>
          <cell r="G224">
            <v>6</v>
          </cell>
        </row>
        <row r="225">
          <cell r="A225">
            <v>9786178248956</v>
          </cell>
          <cell r="B225" t="str">
            <v>Knyha "Skandal`ne sestrynstvo z Prykvillov-roud" Dzhuliya Berri</v>
          </cell>
          <cell r="C225">
            <v>10</v>
          </cell>
          <cell r="D225">
            <v>9.3000000000000007</v>
          </cell>
          <cell r="E225">
            <v>9786178248956</v>
          </cell>
          <cell r="F225" t="str">
            <v>UA14</v>
          </cell>
          <cell r="G225">
            <v>6</v>
          </cell>
        </row>
        <row r="226">
          <cell r="A226">
            <v>9786178257217</v>
          </cell>
          <cell r="B226" t="str">
            <v>Knyha "Bez mayachni pro pershi misyachni" Yuliya Yarmolenko</v>
          </cell>
          <cell r="C226">
            <v>10</v>
          </cell>
          <cell r="D226">
            <v>8.14</v>
          </cell>
          <cell r="E226">
            <v>9786178257217</v>
          </cell>
          <cell r="F226" t="str">
            <v>UA3</v>
          </cell>
          <cell r="G226">
            <v>6</v>
          </cell>
        </row>
        <row r="227">
          <cell r="A227">
            <v>9786178280024</v>
          </cell>
          <cell r="B227" t="str">
            <v>Knyha "Dyuna. Dim Atridiv. Knyha 2" Brayan Herbert, Kevin Dzhej Anderson</v>
          </cell>
          <cell r="C227">
            <v>15</v>
          </cell>
          <cell r="D227">
            <v>9.3000000000000007</v>
          </cell>
          <cell r="E227">
            <v>9786178280024</v>
          </cell>
          <cell r="F227" t="str">
            <v>UA14</v>
          </cell>
          <cell r="G227">
            <v>6</v>
          </cell>
        </row>
        <row r="228">
          <cell r="A228">
            <v>9786178280123</v>
          </cell>
          <cell r="B228" t="str">
            <v>Knyha "Charivna hora. Tajemne Korolivstvo. Knyzhka 5"  Rouzi Benks</v>
          </cell>
          <cell r="C228">
            <v>10</v>
          </cell>
          <cell r="D228">
            <v>3.49</v>
          </cell>
          <cell r="E228">
            <v>9786178280123</v>
          </cell>
          <cell r="F228" t="str">
            <v>UA12</v>
          </cell>
          <cell r="G228">
            <v>6</v>
          </cell>
        </row>
        <row r="229">
          <cell r="A229">
            <v>9786178280178</v>
          </cell>
          <cell r="B229" t="str">
            <v>Knyha "I de buv toj rozum?.." (superobkladynka) L. Dzh. Shen</v>
          </cell>
          <cell r="C229">
            <v>10</v>
          </cell>
          <cell r="D229">
            <v>10.46</v>
          </cell>
          <cell r="E229">
            <v>9786178280178</v>
          </cell>
          <cell r="F229" t="str">
            <v>UA4</v>
          </cell>
          <cell r="G229">
            <v>6</v>
          </cell>
        </row>
        <row r="230">
          <cell r="A230">
            <v>9786178280208</v>
          </cell>
          <cell r="B230" t="str">
            <v>Knyha "Dyuna.  Dim Atridiv. Knyha 1" Brayan Herbert, Kevin Dzhej Anderson</v>
          </cell>
          <cell r="C230">
            <v>10</v>
          </cell>
          <cell r="D230">
            <v>9.3000000000000007</v>
          </cell>
          <cell r="E230">
            <v>9786178280208</v>
          </cell>
          <cell r="F230" t="str">
            <v>UA14</v>
          </cell>
          <cell r="G230">
            <v>6</v>
          </cell>
        </row>
        <row r="231">
          <cell r="A231">
            <v>9786178281069</v>
          </cell>
          <cell r="B231" t="str">
            <v>Knyha "Dvijnyk" Zhuze Saramagu</v>
          </cell>
          <cell r="C231">
            <v>10</v>
          </cell>
          <cell r="D231">
            <v>10.6</v>
          </cell>
          <cell r="E231">
            <v>9786178281069</v>
          </cell>
          <cell r="F231" t="str">
            <v>UA8</v>
          </cell>
          <cell r="G231">
            <v>6</v>
          </cell>
        </row>
        <row r="232">
          <cell r="A232">
            <v>9786178308025</v>
          </cell>
          <cell r="B232" t="str">
            <v>Knyha "Artbuk. Ptakh" Serhij Zhadan</v>
          </cell>
          <cell r="C232">
            <v>30</v>
          </cell>
          <cell r="D232">
            <v>23.25</v>
          </cell>
          <cell r="E232">
            <v>9786178308025</v>
          </cell>
          <cell r="F232" t="str">
            <v>UA8</v>
          </cell>
          <cell r="G232">
            <v>6</v>
          </cell>
        </row>
        <row r="233">
          <cell r="A233">
            <v>9786179503443</v>
          </cell>
          <cell r="B233" t="str">
            <v>Knyha "Tom Sojer za kordonom" Mark Tven</v>
          </cell>
          <cell r="C233">
            <v>15</v>
          </cell>
          <cell r="D233">
            <v>8.86</v>
          </cell>
          <cell r="E233">
            <v>9786179503443</v>
          </cell>
          <cell r="F233" t="str">
            <v>UA6</v>
          </cell>
          <cell r="G233">
            <v>6</v>
          </cell>
        </row>
        <row r="234">
          <cell r="A234">
            <v>9786179518614</v>
          </cell>
          <cell r="B234" t="str">
            <v>Knyha "Antolohiya esejiv "Kul`turna ekspansiya"</v>
          </cell>
          <cell r="C234">
            <v>10</v>
          </cell>
          <cell r="D234">
            <v>4.6100000000000003</v>
          </cell>
          <cell r="E234">
            <v>9786179518614</v>
          </cell>
          <cell r="F234" t="str">
            <v>UA7</v>
          </cell>
          <cell r="G234">
            <v>6</v>
          </cell>
        </row>
        <row r="235">
          <cell r="A235">
            <v>9786179518621</v>
          </cell>
          <cell r="B235" t="str">
            <v>Knyha "Mova-mech. Yak hovoryla radyans`ka imperiya" Jevheniya Kuznjetsova</v>
          </cell>
          <cell r="C235">
            <v>10</v>
          </cell>
          <cell r="D235">
            <v>14.69</v>
          </cell>
          <cell r="E235">
            <v>9786179518621</v>
          </cell>
          <cell r="F235" t="str">
            <v>UA3</v>
          </cell>
          <cell r="G235">
            <v>6</v>
          </cell>
        </row>
        <row r="236">
          <cell r="A236">
            <v>9786179518898</v>
          </cell>
          <cell r="B236" t="str">
            <v>Knyha "Vijna vsyudy odnakova" Slavenka Drakulich</v>
          </cell>
          <cell r="C236">
            <v>10</v>
          </cell>
          <cell r="D236">
            <v>9.3000000000000007</v>
          </cell>
          <cell r="E236">
            <v>9786179518898</v>
          </cell>
          <cell r="F236" t="str">
            <v>UA1</v>
          </cell>
          <cell r="G236">
            <v>6</v>
          </cell>
        </row>
        <row r="237">
          <cell r="A237">
            <v>9786179519727</v>
          </cell>
          <cell r="B237" t="str">
            <v>Knyha "Mifolohema. Did Pykhto abo Hosti, yaki postukaly znyzu" (Litak) Ivan Popovych</v>
          </cell>
          <cell r="C237">
            <v>14</v>
          </cell>
          <cell r="D237">
            <v>8.25</v>
          </cell>
          <cell r="E237">
            <v>9786179519727</v>
          </cell>
          <cell r="F237" t="str">
            <v>UA13,UA9</v>
          </cell>
          <cell r="G237">
            <v>6</v>
          </cell>
        </row>
        <row r="238">
          <cell r="A238">
            <v>9786179519734</v>
          </cell>
          <cell r="B238" t="str">
            <v>Knyha "Alfavit dlya androjida" Oleksij Dekan`</v>
          </cell>
          <cell r="C238">
            <v>8</v>
          </cell>
          <cell r="D238">
            <v>5.91</v>
          </cell>
          <cell r="E238">
            <v>9786179519734</v>
          </cell>
          <cell r="F238" t="str">
            <v>UA10</v>
          </cell>
          <cell r="G238">
            <v>6</v>
          </cell>
        </row>
        <row r="239">
          <cell r="A239">
            <v>9786179526718</v>
          </cell>
          <cell r="B239" t="str">
            <v>Knyha "Novi Temni Viky. Koloniya. Knyha 1" Maks Kidruk</v>
          </cell>
          <cell r="C239">
            <v>30</v>
          </cell>
          <cell r="D239">
            <v>10.91</v>
          </cell>
          <cell r="E239">
            <v>9786179526718</v>
          </cell>
          <cell r="F239" t="str">
            <v>UA6</v>
          </cell>
          <cell r="G239">
            <v>6</v>
          </cell>
        </row>
        <row r="240">
          <cell r="A240">
            <v>9789660394193</v>
          </cell>
          <cell r="B240" t="str">
            <v>Knyha "Trahediya Troyandovoji aleji. Jevrejs`ki istoriji" Leopol`d fon Zakher-Mazokh</v>
          </cell>
          <cell r="C240">
            <v>10</v>
          </cell>
          <cell r="D240">
            <v>6.04</v>
          </cell>
          <cell r="E240">
            <v>9789660394193</v>
          </cell>
          <cell r="F240" t="str">
            <v>UA1</v>
          </cell>
          <cell r="G240">
            <v>6</v>
          </cell>
        </row>
        <row r="241">
          <cell r="A241">
            <v>9789660397408</v>
          </cell>
          <cell r="B241" t="str">
            <v>Knyha "Zhanna batal`jonerka" (Ridne) Geo Shkurupij</v>
          </cell>
          <cell r="C241">
            <v>15</v>
          </cell>
          <cell r="D241">
            <v>4.88</v>
          </cell>
          <cell r="E241">
            <v>9789660397408</v>
          </cell>
          <cell r="F241" t="str">
            <v>UA1</v>
          </cell>
          <cell r="G241">
            <v>6</v>
          </cell>
        </row>
        <row r="242">
          <cell r="A242">
            <v>9789660398337</v>
          </cell>
          <cell r="B242" t="str">
            <v>Knyha "Korytsevi kramnytsi" Bruno Shul`ts</v>
          </cell>
          <cell r="C242">
            <v>30</v>
          </cell>
          <cell r="D242">
            <v>6.74</v>
          </cell>
          <cell r="E242">
            <v>9789660398337</v>
          </cell>
          <cell r="F242" t="str">
            <v>UA2</v>
          </cell>
          <cell r="G242">
            <v>6</v>
          </cell>
        </row>
        <row r="243">
          <cell r="A243">
            <v>9789660398443</v>
          </cell>
          <cell r="B243" t="str">
            <v>Knyha "Povisti" (Folio) Majk Johansen</v>
          </cell>
          <cell r="C243">
            <v>15</v>
          </cell>
          <cell r="D243">
            <v>5.58</v>
          </cell>
          <cell r="E243">
            <v>9789660398443</v>
          </cell>
          <cell r="F243" t="str">
            <v>UA6</v>
          </cell>
          <cell r="G243">
            <v>6</v>
          </cell>
        </row>
        <row r="244">
          <cell r="A244">
            <v>9789660398580</v>
          </cell>
          <cell r="B244" t="str">
            <v>Knyha "Chornyj manuskrypt" Kshyshtof Bokhus</v>
          </cell>
          <cell r="C244">
            <v>10</v>
          </cell>
          <cell r="D244">
            <v>6.74</v>
          </cell>
          <cell r="E244">
            <v>9789660398580</v>
          </cell>
          <cell r="F244" t="str">
            <v>UA5</v>
          </cell>
          <cell r="G244">
            <v>6</v>
          </cell>
        </row>
        <row r="245">
          <cell r="A245">
            <v>9789660399617</v>
          </cell>
          <cell r="B245" t="str">
            <v>Knyha "Trojeschyns`ke more" Ol`ha Makarenko</v>
          </cell>
          <cell r="C245">
            <v>10</v>
          </cell>
          <cell r="D245">
            <v>3.95</v>
          </cell>
          <cell r="E245">
            <v>9789660399617</v>
          </cell>
          <cell r="F245" t="str">
            <v>UA6</v>
          </cell>
          <cell r="G245">
            <v>6</v>
          </cell>
        </row>
        <row r="246">
          <cell r="A246">
            <v>9789660399853</v>
          </cell>
          <cell r="B246" t="str">
            <v>Knyha "Broshka himnazystky" Ol`ha Salipa</v>
          </cell>
          <cell r="C246">
            <v>10</v>
          </cell>
          <cell r="D246">
            <v>4.42</v>
          </cell>
          <cell r="E246">
            <v>9789660399853</v>
          </cell>
          <cell r="F246" t="str">
            <v>UA5</v>
          </cell>
          <cell r="G246">
            <v>6</v>
          </cell>
        </row>
        <row r="247">
          <cell r="A247">
            <v>9789661050920</v>
          </cell>
          <cell r="B247" t="str">
            <v>Knyha "Lehenda pro Bezholovoho" (Detektyvna agentsiya VO) Andrij Kokotyukha</v>
          </cell>
          <cell r="C247">
            <v>15</v>
          </cell>
          <cell r="D247">
            <v>5.79</v>
          </cell>
          <cell r="E247">
            <v>9789661050920</v>
          </cell>
          <cell r="F247" t="str">
            <v>UA9</v>
          </cell>
          <cell r="G247">
            <v>6</v>
          </cell>
        </row>
        <row r="248">
          <cell r="A248">
            <v>9789661053211</v>
          </cell>
          <cell r="B248" t="str">
            <v>Knyha "Nad Kodats`kym porohom" Adrian Kaschenko</v>
          </cell>
          <cell r="C248">
            <v>10</v>
          </cell>
          <cell r="D248">
            <v>5.32</v>
          </cell>
          <cell r="E248">
            <v>9789661053211</v>
          </cell>
          <cell r="F248" t="str">
            <v>UA7</v>
          </cell>
          <cell r="G248">
            <v>6</v>
          </cell>
        </row>
        <row r="249">
          <cell r="A249">
            <v>9789661059077</v>
          </cell>
          <cell r="B249" t="str">
            <v>Knyha "Chuzha hra" Serhij Ukhachevs`kyj</v>
          </cell>
          <cell r="C249">
            <v>10</v>
          </cell>
          <cell r="D249">
            <v>9.27</v>
          </cell>
          <cell r="E249">
            <v>9789661059077</v>
          </cell>
          <cell r="F249" t="str">
            <v>UA1</v>
          </cell>
          <cell r="G249">
            <v>6</v>
          </cell>
        </row>
        <row r="250">
          <cell r="A250">
            <v>9789661059893</v>
          </cell>
          <cell r="B250" t="str">
            <v>Knyha "Ya (Romantyka)" (Svitovyd) Mykola Khvyl`ovyj</v>
          </cell>
          <cell r="C250">
            <v>15</v>
          </cell>
          <cell r="D250">
            <v>5.79</v>
          </cell>
          <cell r="E250">
            <v>9789661059893</v>
          </cell>
          <cell r="F250" t="str">
            <v>UA8</v>
          </cell>
          <cell r="G250">
            <v>6</v>
          </cell>
        </row>
        <row r="251">
          <cell r="A251">
            <v>9789661060561</v>
          </cell>
          <cell r="B251" t="str">
            <v>Knyha "Khroniky Ambera. P’yatyknyzhzhya Korvina. Tom 1" Rodzher Zhelyazny</v>
          </cell>
          <cell r="C251">
            <v>15</v>
          </cell>
          <cell r="D251">
            <v>17.22</v>
          </cell>
          <cell r="E251">
            <v>9789661060561</v>
          </cell>
          <cell r="F251" t="str">
            <v>UA1</v>
          </cell>
          <cell r="G251">
            <v>6</v>
          </cell>
        </row>
        <row r="252">
          <cell r="A252">
            <v>9789661061155</v>
          </cell>
          <cell r="B252" t="str">
            <v>Knyha "Nezbahnennyj otets` Braun" Hilbert Kit Chesterton</v>
          </cell>
          <cell r="C252">
            <v>10</v>
          </cell>
          <cell r="D252">
            <v>5.32</v>
          </cell>
          <cell r="E252">
            <v>9789661061155</v>
          </cell>
          <cell r="F252" t="str">
            <v>UA1</v>
          </cell>
          <cell r="G252">
            <v>6</v>
          </cell>
        </row>
        <row r="253">
          <cell r="A253">
            <v>9789661067676</v>
          </cell>
          <cell r="B253" t="str">
            <v>Knyha "Chy vryatuje doktor Proktor Rizdvo?" Yu Nesbe</v>
          </cell>
          <cell r="C253">
            <v>35</v>
          </cell>
          <cell r="D253">
            <v>8.11</v>
          </cell>
          <cell r="E253">
            <v>9789661067676</v>
          </cell>
          <cell r="F253" t="str">
            <v>UA7</v>
          </cell>
          <cell r="G253">
            <v>6</v>
          </cell>
        </row>
        <row r="254">
          <cell r="A254">
            <v>9789661068277</v>
          </cell>
          <cell r="B254" t="str">
            <v>Knyha "Sad bohiv: povist`" Dzheral`d Darrell</v>
          </cell>
          <cell r="C254">
            <v>15</v>
          </cell>
          <cell r="D254">
            <v>8.11</v>
          </cell>
          <cell r="E254">
            <v>9789661068277</v>
          </cell>
          <cell r="F254" t="str">
            <v>UA14</v>
          </cell>
          <cell r="G254">
            <v>6</v>
          </cell>
        </row>
        <row r="255">
          <cell r="A255">
            <v>9789661069014</v>
          </cell>
          <cell r="B255" t="str">
            <v>Knyha "Vidkynuti Bohom" Oleksij Volkov</v>
          </cell>
          <cell r="C255">
            <v>10</v>
          </cell>
          <cell r="D255">
            <v>9.27</v>
          </cell>
          <cell r="E255">
            <v>9789661069014</v>
          </cell>
          <cell r="F255" t="str">
            <v>UA8</v>
          </cell>
          <cell r="G255">
            <v>6</v>
          </cell>
        </row>
        <row r="256">
          <cell r="A256">
            <v>9789661069250</v>
          </cell>
          <cell r="B256" t="str">
            <v>Knyha "Ajfel`hajm" Majkl Flinn</v>
          </cell>
          <cell r="C256">
            <v>10</v>
          </cell>
          <cell r="D256">
            <v>13.95</v>
          </cell>
          <cell r="E256">
            <v>9789661069250</v>
          </cell>
          <cell r="F256" t="str">
            <v>UA2</v>
          </cell>
          <cell r="G256">
            <v>6</v>
          </cell>
        </row>
        <row r="257">
          <cell r="A257">
            <v>9789661069397</v>
          </cell>
          <cell r="B257" t="str">
            <v>Knyha "Dvi  obruchky" Nina Fialko</v>
          </cell>
          <cell r="C257">
            <v>10</v>
          </cell>
          <cell r="D257">
            <v>5.32</v>
          </cell>
          <cell r="E257">
            <v>9789661069397</v>
          </cell>
          <cell r="F257" t="str">
            <v>UA8</v>
          </cell>
          <cell r="G257">
            <v>6</v>
          </cell>
        </row>
        <row r="258">
          <cell r="A258">
            <v>9789661069403</v>
          </cell>
          <cell r="B258" t="str">
            <v>Knyha "Slid na vodi" (Detektyvna agentsiya VO) Oleksij Volkov</v>
          </cell>
          <cell r="C258">
            <v>10</v>
          </cell>
          <cell r="D258">
            <v>8.11</v>
          </cell>
          <cell r="E258">
            <v>9789661069403</v>
          </cell>
          <cell r="F258" t="str">
            <v>UA7</v>
          </cell>
          <cell r="G258">
            <v>6</v>
          </cell>
        </row>
        <row r="259">
          <cell r="A259">
            <v>9789661069410</v>
          </cell>
          <cell r="B259" t="str">
            <v>Knyha "Mertvi kvity" (Detektyvna agentsiya VO) Oleksij Volkov</v>
          </cell>
          <cell r="C259">
            <v>10</v>
          </cell>
          <cell r="D259">
            <v>6.95</v>
          </cell>
          <cell r="E259">
            <v>9789661069410</v>
          </cell>
          <cell r="F259" t="str">
            <v>UA7</v>
          </cell>
          <cell r="G259">
            <v>6</v>
          </cell>
        </row>
        <row r="260">
          <cell r="A260">
            <v>9789661069472</v>
          </cell>
          <cell r="B260" t="str">
            <v>Knyha "Yaromyr, abo Vyviduvach korolya Danyla" Mariya Chumarna</v>
          </cell>
          <cell r="C260">
            <v>10</v>
          </cell>
          <cell r="D260">
            <v>6.95</v>
          </cell>
          <cell r="E260">
            <v>9789661069472</v>
          </cell>
          <cell r="F260" t="str">
            <v>UA10</v>
          </cell>
          <cell r="G260">
            <v>6</v>
          </cell>
        </row>
        <row r="261">
          <cell r="A261">
            <v>9789661069489</v>
          </cell>
          <cell r="B261" t="str">
            <v>Knyha "De moya sestra?" Sven Nordkvist</v>
          </cell>
          <cell r="C261">
            <v>10</v>
          </cell>
          <cell r="D261">
            <v>7.65</v>
          </cell>
          <cell r="E261">
            <v>9789661069489</v>
          </cell>
          <cell r="F261" t="str">
            <v>UA9</v>
          </cell>
          <cell r="G261">
            <v>6</v>
          </cell>
        </row>
        <row r="262">
          <cell r="A262">
            <v>9789661069502</v>
          </cell>
          <cell r="B262" t="str">
            <v>Knyha "Pryhody khorobryka" Nataliya Lischyns`ka</v>
          </cell>
          <cell r="C262">
            <v>10</v>
          </cell>
          <cell r="D262">
            <v>6.95</v>
          </cell>
          <cell r="E262">
            <v>9789661069502</v>
          </cell>
          <cell r="F262" t="str">
            <v>UA14</v>
          </cell>
          <cell r="G262">
            <v>6</v>
          </cell>
        </row>
        <row r="263">
          <cell r="A263">
            <v>9789661069656</v>
          </cell>
          <cell r="B263" t="str">
            <v>Knyha "Ubyvstvo v haremi" Oleksandra Shutko</v>
          </cell>
          <cell r="C263">
            <v>10</v>
          </cell>
          <cell r="D263">
            <v>5.79</v>
          </cell>
          <cell r="E263">
            <v>9789661069656</v>
          </cell>
          <cell r="F263" t="str">
            <v>UA1</v>
          </cell>
          <cell r="G263">
            <v>6</v>
          </cell>
        </row>
        <row r="264">
          <cell r="A264">
            <v>9789661545679</v>
          </cell>
          <cell r="B264" t="str">
            <v>Knyha "78-poverkhovyj budynok na derevi" Endi Griffits</v>
          </cell>
          <cell r="C264">
            <v>10</v>
          </cell>
          <cell r="D264">
            <v>8.14</v>
          </cell>
          <cell r="E264">
            <v>9789661545679</v>
          </cell>
          <cell r="F264" t="str">
            <v>UA13</v>
          </cell>
          <cell r="G264">
            <v>6</v>
          </cell>
        </row>
        <row r="265">
          <cell r="A265">
            <v>9789661545693</v>
          </cell>
          <cell r="B265" t="str">
            <v>Knyha "Velyke budivnytstvo: vsi duzhe radi dorozhnij bryhadi!" Sherri Daski Rinker</v>
          </cell>
          <cell r="C265">
            <v>10</v>
          </cell>
          <cell r="D265">
            <v>6.97</v>
          </cell>
          <cell r="E265">
            <v>9789661545693</v>
          </cell>
          <cell r="F265" t="str">
            <v>UA13</v>
          </cell>
          <cell r="G265">
            <v>6</v>
          </cell>
        </row>
        <row r="266">
          <cell r="A266">
            <v>9789661545846</v>
          </cell>
          <cell r="B266" t="str">
            <v>Knyha "Velyka knyha vantazhivok"</v>
          </cell>
          <cell r="C266">
            <v>10</v>
          </cell>
          <cell r="D266">
            <v>6.97</v>
          </cell>
          <cell r="E266">
            <v>9789661545846</v>
          </cell>
          <cell r="F266" t="str">
            <v>UA13</v>
          </cell>
          <cell r="G266">
            <v>6</v>
          </cell>
        </row>
        <row r="267">
          <cell r="A267">
            <v>9789661545884</v>
          </cell>
          <cell r="B267" t="str">
            <v>Knyha "Tajemnytsi ostann`oho pirata" Jens I. Vagner</v>
          </cell>
          <cell r="C267">
            <v>10</v>
          </cell>
          <cell r="D267">
            <v>7.67</v>
          </cell>
          <cell r="E267">
            <v>9789661545884</v>
          </cell>
          <cell r="F267" t="str">
            <v>UA13</v>
          </cell>
          <cell r="G267">
            <v>6</v>
          </cell>
        </row>
        <row r="268">
          <cell r="A268">
            <v>9789661545914</v>
          </cell>
          <cell r="B268" t="str">
            <v>Knyha "Plyazhne chtyvo" Emili Henri</v>
          </cell>
          <cell r="C268">
            <v>30</v>
          </cell>
          <cell r="D268">
            <v>10.46</v>
          </cell>
          <cell r="E268">
            <v>9789661545914</v>
          </cell>
          <cell r="F268" t="str">
            <v>UA6</v>
          </cell>
          <cell r="G268">
            <v>6</v>
          </cell>
        </row>
        <row r="269">
          <cell r="A269">
            <v>9789661545976</v>
          </cell>
          <cell r="B269" t="str">
            <v>Knyha "Dyvovyzhna Mejbl i krolyachyj pohrom" Rut Kvejl</v>
          </cell>
          <cell r="C269">
            <v>10</v>
          </cell>
          <cell r="D269">
            <v>5.81</v>
          </cell>
          <cell r="E269">
            <v>9789661545976</v>
          </cell>
          <cell r="F269" t="str">
            <v>UA11</v>
          </cell>
          <cell r="G269">
            <v>6</v>
          </cell>
        </row>
        <row r="270">
          <cell r="A270">
            <v>9789661545990</v>
          </cell>
          <cell r="B270" t="str">
            <v>Knyha "Ostannje, scho vin meni skazav" Lora Dejv</v>
          </cell>
          <cell r="C270">
            <v>10</v>
          </cell>
          <cell r="D270">
            <v>10.46</v>
          </cell>
          <cell r="E270">
            <v>9789661545990</v>
          </cell>
          <cell r="F270" t="str">
            <v>UA4</v>
          </cell>
          <cell r="G270">
            <v>6</v>
          </cell>
        </row>
        <row r="271">
          <cell r="A271">
            <v>9789662054583</v>
          </cell>
          <cell r="B271" t="str">
            <v>Knyha "Tsukerky na snidanok. Zvychajni pryhody khlopchyka Zakhara" Olena Loboda</v>
          </cell>
          <cell r="C271">
            <v>10</v>
          </cell>
          <cell r="D271">
            <v>3.04</v>
          </cell>
          <cell r="E271">
            <v>9789662054583</v>
          </cell>
          <cell r="F271" t="str">
            <v>UA14</v>
          </cell>
          <cell r="G271">
            <v>6</v>
          </cell>
        </row>
        <row r="272">
          <cell r="A272">
            <v>9789662792072</v>
          </cell>
          <cell r="B272" t="str">
            <v>Knyha "Velyka mriya malen`koho Ravlyka" Kateryna Bondarenko</v>
          </cell>
          <cell r="C272">
            <v>10</v>
          </cell>
          <cell r="D272">
            <v>3.49</v>
          </cell>
          <cell r="E272">
            <v>9789662792072</v>
          </cell>
          <cell r="F272" t="str">
            <v>UA14</v>
          </cell>
          <cell r="G272">
            <v>6</v>
          </cell>
        </row>
        <row r="273">
          <cell r="A273">
            <v>9789662792393</v>
          </cell>
          <cell r="B273" t="str">
            <v>Knyha "Pryhody veseloji simejky. Pirats`ki istoriji" Marusya Scherbyna</v>
          </cell>
          <cell r="C273">
            <v>10</v>
          </cell>
          <cell r="D273">
            <v>6.97</v>
          </cell>
          <cell r="E273">
            <v>9789662792393</v>
          </cell>
          <cell r="F273" t="str">
            <v>UA14</v>
          </cell>
          <cell r="G273">
            <v>6</v>
          </cell>
        </row>
        <row r="274">
          <cell r="A274">
            <v>9789662792447</v>
          </cell>
          <cell r="B274" t="str">
            <v>Knyha "Zhinka v chervonomu" Mariya Karas`</v>
          </cell>
          <cell r="C274">
            <v>10</v>
          </cell>
          <cell r="D274">
            <v>6.67</v>
          </cell>
          <cell r="E274">
            <v>9789662792447</v>
          </cell>
          <cell r="F274" t="str">
            <v>UA5</v>
          </cell>
          <cell r="G274">
            <v>6</v>
          </cell>
        </row>
        <row r="275">
          <cell r="A275">
            <v>9789662909944</v>
          </cell>
          <cell r="B275" t="str">
            <v>Knyha "Dytyachyj kobzar" (VSL) Taras Shevchenko</v>
          </cell>
          <cell r="C275">
            <v>10</v>
          </cell>
          <cell r="D275">
            <v>8.83</v>
          </cell>
          <cell r="E275">
            <v>9789662909944</v>
          </cell>
          <cell r="F275" t="str">
            <v>UA12</v>
          </cell>
          <cell r="G275">
            <v>6</v>
          </cell>
        </row>
        <row r="276">
          <cell r="A276">
            <v>9789663789378</v>
          </cell>
          <cell r="B276" t="str">
            <v>Knyha "Kul`turnyj polimorfizm ukrajins`koho svitu" Dzhovanna Brodzhi</v>
          </cell>
          <cell r="C276">
            <v>10</v>
          </cell>
          <cell r="D276">
            <v>10</v>
          </cell>
          <cell r="E276">
            <v>9789663789378</v>
          </cell>
          <cell r="F276" t="str">
            <v>UA8</v>
          </cell>
          <cell r="G276">
            <v>6</v>
          </cell>
        </row>
        <row r="277">
          <cell r="A277">
            <v>9789664480007</v>
          </cell>
          <cell r="B277" t="str">
            <v>Knyha "Dzhudi Mudi ta korolivs`ke chayuvannya. Knyha 14" Megan MakDonald</v>
          </cell>
          <cell r="C277">
            <v>20</v>
          </cell>
          <cell r="D277">
            <v>3.26</v>
          </cell>
          <cell r="E277">
            <v>9789664480007</v>
          </cell>
          <cell r="F277" t="str">
            <v>UA14</v>
          </cell>
          <cell r="G277">
            <v>6</v>
          </cell>
        </row>
        <row r="278">
          <cell r="A278">
            <v>9789664480038</v>
          </cell>
          <cell r="B278" t="str">
            <v>Knyha "Vesnyani virshyky"</v>
          </cell>
          <cell r="C278">
            <v>15</v>
          </cell>
          <cell r="D278">
            <v>8.1300000000000008</v>
          </cell>
          <cell r="E278">
            <v>9789664480038</v>
          </cell>
          <cell r="F278" t="str">
            <v>UA9</v>
          </cell>
          <cell r="G278">
            <v>6</v>
          </cell>
        </row>
        <row r="279">
          <cell r="A279">
            <v>9789664480618</v>
          </cell>
          <cell r="B279" t="str">
            <v>Knyha "Zaliznytseyu dodomu" Mar'yana Savka</v>
          </cell>
          <cell r="C279">
            <v>15</v>
          </cell>
          <cell r="D279">
            <v>4.6500000000000004</v>
          </cell>
          <cell r="E279">
            <v>9789664480618</v>
          </cell>
          <cell r="F279" t="str">
            <v>UA12</v>
          </cell>
          <cell r="G279">
            <v>6</v>
          </cell>
        </row>
        <row r="280">
          <cell r="A280">
            <v>9789664480793</v>
          </cell>
          <cell r="B280" t="str">
            <v>Knyha "Rudi i Chumats`kyj Shlyakh" Hryhorij Fal`kovych</v>
          </cell>
          <cell r="C280">
            <v>10</v>
          </cell>
          <cell r="D280">
            <v>8.14</v>
          </cell>
          <cell r="E280">
            <v>9789664480793</v>
          </cell>
          <cell r="F280" t="str">
            <v>UA12</v>
          </cell>
          <cell r="G280">
            <v>6</v>
          </cell>
        </row>
        <row r="281">
          <cell r="A281">
            <v>9789664480885</v>
          </cell>
          <cell r="B281" t="str">
            <v>Knyha "Abetka" Natalka Maletych</v>
          </cell>
          <cell r="C281">
            <v>10</v>
          </cell>
          <cell r="D281">
            <v>9.3000000000000007</v>
          </cell>
          <cell r="E281">
            <v>9789664480885</v>
          </cell>
          <cell r="F281" t="str">
            <v>UA12</v>
          </cell>
          <cell r="G281">
            <v>6</v>
          </cell>
        </row>
        <row r="282">
          <cell r="A282">
            <v>9789664480939</v>
          </cell>
          <cell r="B282" t="str">
            <v>Knyha "Ya zhodna. Yak odna zhinka, yaka ne viryla u shlyub, taky vyjshla zamizh" Elizabet Gilbert</v>
          </cell>
          <cell r="C282">
            <v>10</v>
          </cell>
          <cell r="D282">
            <v>6.97</v>
          </cell>
          <cell r="E282">
            <v>9789664480939</v>
          </cell>
          <cell r="F282" t="str">
            <v>UA8</v>
          </cell>
          <cell r="G282">
            <v>6</v>
          </cell>
        </row>
        <row r="283">
          <cell r="A283">
            <v>9789664480953</v>
          </cell>
          <cell r="B283" t="str">
            <v>Knyha "Lehendarium" Dzhennifer Bell</v>
          </cell>
          <cell r="C283">
            <v>35</v>
          </cell>
          <cell r="D283">
            <v>6.51</v>
          </cell>
          <cell r="E283">
            <v>9789664480953</v>
          </cell>
          <cell r="F283" t="str">
            <v>UA9</v>
          </cell>
          <cell r="G283">
            <v>6</v>
          </cell>
        </row>
        <row r="284">
          <cell r="A284">
            <v>9789664480977</v>
          </cell>
          <cell r="B284" t="str">
            <v>Knyha "Drabyna" Jevheniya Kuznjetsova</v>
          </cell>
          <cell r="C284">
            <v>30</v>
          </cell>
          <cell r="D284">
            <v>6.97</v>
          </cell>
          <cell r="E284">
            <v>9789664480977</v>
          </cell>
          <cell r="F284" t="str">
            <v>UA6</v>
          </cell>
          <cell r="G284">
            <v>6</v>
          </cell>
        </row>
        <row r="285">
          <cell r="A285">
            <v>9789664480984</v>
          </cell>
          <cell r="B285" t="str">
            <v>Knyha "Potajemna supersyla" Slava Svitova</v>
          </cell>
          <cell r="C285">
            <v>10</v>
          </cell>
          <cell r="D285">
            <v>7.44</v>
          </cell>
          <cell r="E285">
            <v>9789664480984</v>
          </cell>
          <cell r="F285" t="str">
            <v>UA11</v>
          </cell>
          <cell r="G285">
            <v>6</v>
          </cell>
        </row>
        <row r="286">
          <cell r="A286">
            <v>9789664481004</v>
          </cell>
          <cell r="B286" t="str">
            <v>Knyha "Emi i Tajemnyj Klub Superdivchat. Lyst u plyashtsi. Knyha 8" Ahnjeshka Mjelekh</v>
          </cell>
          <cell r="C286">
            <v>10</v>
          </cell>
          <cell r="D286">
            <v>3.26</v>
          </cell>
          <cell r="E286">
            <v>9789664481004</v>
          </cell>
          <cell r="F286" t="str">
            <v>UA13</v>
          </cell>
          <cell r="G286">
            <v>6</v>
          </cell>
        </row>
        <row r="287">
          <cell r="A287">
            <v>9789664481042</v>
          </cell>
          <cell r="B287" t="str">
            <v>Knyha "PRIMITIVO" Mar'yana Prokhas`ko</v>
          </cell>
          <cell r="C287">
            <v>6</v>
          </cell>
          <cell r="D287">
            <v>6.97</v>
          </cell>
          <cell r="E287">
            <v>9789664481042</v>
          </cell>
          <cell r="F287" t="str">
            <v>UA5</v>
          </cell>
          <cell r="G287">
            <v>6</v>
          </cell>
        </row>
        <row r="288">
          <cell r="A288">
            <v>9789664481059</v>
          </cell>
          <cell r="B288" t="str">
            <v>Knyha "Den` narodzhennya Pryvyda. Vydavnytstvo Staroho Leva" Sashko Dermans`kyj</v>
          </cell>
          <cell r="C288">
            <v>35</v>
          </cell>
          <cell r="D288">
            <v>6.51</v>
          </cell>
          <cell r="E288">
            <v>9789664481059</v>
          </cell>
          <cell r="F288" t="str">
            <v>UA11</v>
          </cell>
          <cell r="G288">
            <v>6</v>
          </cell>
        </row>
        <row r="289">
          <cell r="A289">
            <v>9789664480892</v>
          </cell>
          <cell r="B289" t="str">
            <v>Knyha "Moskoviada" (Novitnya klasyka) Yurij Andrukhovych</v>
          </cell>
          <cell r="C289">
            <v>15</v>
          </cell>
          <cell r="D289">
            <v>9.77</v>
          </cell>
          <cell r="E289">
            <v>9789664480892</v>
          </cell>
          <cell r="F289" t="str">
            <v>UA8</v>
          </cell>
          <cell r="G289">
            <v>6</v>
          </cell>
        </row>
        <row r="290">
          <cell r="A290">
            <v>9789664481141</v>
          </cell>
          <cell r="B290" t="str">
            <v>Knyha "Odynadtsyat` pomidoriv i odyn malen`kyj" Jevheniya Kuznjetsova</v>
          </cell>
          <cell r="C290">
            <v>35</v>
          </cell>
          <cell r="D290">
            <v>6.51</v>
          </cell>
          <cell r="E290">
            <v>9789664481141</v>
          </cell>
          <cell r="F290" t="str">
            <v>UA12</v>
          </cell>
          <cell r="G290">
            <v>6</v>
          </cell>
        </row>
        <row r="291">
          <cell r="A291">
            <v>9789664481165</v>
          </cell>
          <cell r="B291" t="str">
            <v>Knyha "Dzhudi Mudi: knyzhkova viktoryna. Knyha 15" Megan MakDonald</v>
          </cell>
          <cell r="C291">
            <v>20</v>
          </cell>
          <cell r="D291">
            <v>3.26</v>
          </cell>
          <cell r="E291">
            <v>9789664481165</v>
          </cell>
          <cell r="F291" t="str">
            <v>UA14</v>
          </cell>
          <cell r="G291">
            <v>6</v>
          </cell>
        </row>
        <row r="292">
          <cell r="A292">
            <v>9789664481189</v>
          </cell>
          <cell r="B292" t="str">
            <v>Knyha "Leo-Fu, abo Ya narodyvsya sobakoyu" Valentyna Zakhabura</v>
          </cell>
          <cell r="C292">
            <v>10</v>
          </cell>
          <cell r="D292">
            <v>5.81</v>
          </cell>
          <cell r="E292">
            <v>9789664481189</v>
          </cell>
          <cell r="F292" t="str">
            <v>UA11</v>
          </cell>
          <cell r="G292">
            <v>6</v>
          </cell>
        </row>
        <row r="293">
          <cell r="A293">
            <v>9789664481233</v>
          </cell>
          <cell r="B293" t="str">
            <v>Knyha "30 virshiv pro lyubov i zaliznytsyu" Serhij Zhadan</v>
          </cell>
          <cell r="C293">
            <v>30</v>
          </cell>
          <cell r="D293">
            <v>4.18</v>
          </cell>
          <cell r="E293">
            <v>9789664481233</v>
          </cell>
          <cell r="F293" t="str">
            <v>UA11</v>
          </cell>
          <cell r="G293">
            <v>6</v>
          </cell>
        </row>
        <row r="294">
          <cell r="A294">
            <v>9789664481257</v>
          </cell>
          <cell r="B294" t="str">
            <v>Knyha "Zhinky jikhnikh cholovikiv. Stari lyudy" (Novitnya klasyka) Sofiya Andrukhovych</v>
          </cell>
          <cell r="C294">
            <v>10</v>
          </cell>
          <cell r="D294">
            <v>8.14</v>
          </cell>
          <cell r="E294">
            <v>9789664481257</v>
          </cell>
          <cell r="F294" t="str">
            <v>UA4</v>
          </cell>
          <cell r="G294">
            <v>6</v>
          </cell>
        </row>
        <row r="295">
          <cell r="A295">
            <v>9789664481271</v>
          </cell>
          <cell r="B295" t="str">
            <v>Knyha "Scho buduyut` zviryata?" Emiliya Dzyubak</v>
          </cell>
          <cell r="C295">
            <v>10</v>
          </cell>
          <cell r="D295">
            <v>13.95</v>
          </cell>
          <cell r="E295">
            <v>9789664481271</v>
          </cell>
          <cell r="F295" t="str">
            <v>UA13</v>
          </cell>
          <cell r="G295">
            <v>6</v>
          </cell>
        </row>
        <row r="296">
          <cell r="A296">
            <v>9789664481295</v>
          </cell>
          <cell r="B296" t="str">
            <v>Knyha "Ostannij kontynent" Terri Pratchett</v>
          </cell>
          <cell r="C296">
            <v>15</v>
          </cell>
          <cell r="D296">
            <v>8.1300000000000008</v>
          </cell>
          <cell r="E296">
            <v>9789664481295</v>
          </cell>
          <cell r="F296" t="str">
            <v>UA2</v>
          </cell>
          <cell r="G296">
            <v>6</v>
          </cell>
        </row>
        <row r="297">
          <cell r="A297">
            <v>9789664481325</v>
          </cell>
          <cell r="B297" t="str">
            <v>Knyha "Tor — traktorets`, scho tyahne tank" Olya Rusina</v>
          </cell>
          <cell r="C297">
            <v>10</v>
          </cell>
          <cell r="D297">
            <v>6.51</v>
          </cell>
          <cell r="E297">
            <v>9789664481325</v>
          </cell>
          <cell r="F297" t="str">
            <v>UA12</v>
          </cell>
          <cell r="G297">
            <v>6</v>
          </cell>
        </row>
        <row r="298">
          <cell r="A298">
            <v>9789664481349</v>
          </cell>
          <cell r="B298" t="str">
            <v>Knyha "Metelyky peretvoryuyut`sya" Halyna Vdovychenko</v>
          </cell>
          <cell r="C298">
            <v>10</v>
          </cell>
          <cell r="D298">
            <v>3.49</v>
          </cell>
          <cell r="E298">
            <v>9789664481349</v>
          </cell>
          <cell r="F298" t="str">
            <v>UA10</v>
          </cell>
          <cell r="G298">
            <v>6</v>
          </cell>
        </row>
        <row r="299">
          <cell r="A299">
            <v>9789664481356</v>
          </cell>
          <cell r="B299" t="str">
            <v>Knyha "Pozyvnyj dlya Jova. Khroniky vtorhnennya" Oleksandr Mykhed</v>
          </cell>
          <cell r="C299">
            <v>10</v>
          </cell>
          <cell r="D299">
            <v>8.83</v>
          </cell>
          <cell r="E299">
            <v>9789664481356</v>
          </cell>
          <cell r="F299" t="str">
            <v>UA4</v>
          </cell>
          <cell r="G299">
            <v>6</v>
          </cell>
        </row>
        <row r="300">
          <cell r="A300">
            <v>9789664481592</v>
          </cell>
          <cell r="B300" t="str">
            <v>Knyha "Nich ostannya. Apokryfy pro Zachajenykh" Nelya Shejko-Medvedjeva</v>
          </cell>
          <cell r="C300">
            <v>10</v>
          </cell>
          <cell r="D300">
            <v>13.95</v>
          </cell>
          <cell r="E300">
            <v>9789664481592</v>
          </cell>
          <cell r="F300" t="str">
            <v>UA7</v>
          </cell>
          <cell r="G300">
            <v>6</v>
          </cell>
        </row>
        <row r="301">
          <cell r="A301">
            <v>9789664481646</v>
          </cell>
          <cell r="B301" t="str">
            <v>Knyha "Vid snihiv do spilykh vyshen`" Iryna Savka</v>
          </cell>
          <cell r="C301">
            <v>10</v>
          </cell>
          <cell r="D301">
            <v>5.12</v>
          </cell>
          <cell r="E301">
            <v>9789664481646</v>
          </cell>
          <cell r="F301" t="str">
            <v>UA3</v>
          </cell>
          <cell r="G301">
            <v>6</v>
          </cell>
        </row>
        <row r="302">
          <cell r="A302">
            <v>9789664481943</v>
          </cell>
          <cell r="B302" t="str">
            <v>Knyha "Kryms`kyj inzhyr. Kuresh"</v>
          </cell>
          <cell r="C302">
            <v>30</v>
          </cell>
          <cell r="D302">
            <v>9.3000000000000007</v>
          </cell>
          <cell r="E302">
            <v>9789664481943</v>
          </cell>
          <cell r="F302" t="str">
            <v>UA8</v>
          </cell>
          <cell r="G302">
            <v>6</v>
          </cell>
        </row>
        <row r="303">
          <cell r="A303">
            <v>9789664665176</v>
          </cell>
          <cell r="B303" t="str">
            <v>Knyha "Pershi znannya malyuka. Ulyubleni kazky" Olena Honcharova</v>
          </cell>
          <cell r="C303">
            <v>10</v>
          </cell>
          <cell r="D303">
            <v>5.48</v>
          </cell>
          <cell r="E303">
            <v>9789664665176</v>
          </cell>
          <cell r="F303" t="str">
            <v>UA9</v>
          </cell>
          <cell r="G303">
            <v>6</v>
          </cell>
        </row>
        <row r="304">
          <cell r="A304">
            <v>9789664665213</v>
          </cell>
          <cell r="B304" t="str">
            <v>Knyha "Pershi znannya malyuka. Kazky malyukam" Olena Honcharova</v>
          </cell>
          <cell r="C304">
            <v>10</v>
          </cell>
          <cell r="D304">
            <v>5.48</v>
          </cell>
          <cell r="E304">
            <v>9789664665213</v>
          </cell>
          <cell r="F304" t="str">
            <v>UA9</v>
          </cell>
          <cell r="G304">
            <v>6</v>
          </cell>
        </row>
        <row r="305">
          <cell r="A305">
            <v>9789666685707</v>
          </cell>
          <cell r="B305" t="str">
            <v>Knyha "Zviroslov" (nova obkl.) Tanya Malyarchuk</v>
          </cell>
          <cell r="C305">
            <v>10</v>
          </cell>
          <cell r="D305">
            <v>5.37</v>
          </cell>
          <cell r="E305">
            <v>9789666685707</v>
          </cell>
          <cell r="F305" t="str">
            <v>UA2</v>
          </cell>
          <cell r="G305">
            <v>6</v>
          </cell>
        </row>
        <row r="306">
          <cell r="A306">
            <v>9789666799633</v>
          </cell>
          <cell r="B306" t="str">
            <v>Knyha "Vybukhova istoriya lyudstva" Yulya Smal`</v>
          </cell>
          <cell r="C306">
            <v>10</v>
          </cell>
          <cell r="D306">
            <v>4.18</v>
          </cell>
          <cell r="E306">
            <v>9789666799633</v>
          </cell>
          <cell r="F306" t="str">
            <v>UA12</v>
          </cell>
          <cell r="G306">
            <v>6</v>
          </cell>
        </row>
        <row r="307">
          <cell r="A307">
            <v>9789666880928</v>
          </cell>
          <cell r="B307" t="str">
            <v>Knyha "Nejmovirna. Oda do radosti" Iren Rozdobud`ko</v>
          </cell>
          <cell r="C307">
            <v>15</v>
          </cell>
          <cell r="D307">
            <v>6.46</v>
          </cell>
          <cell r="E307">
            <v>9789666880928</v>
          </cell>
          <cell r="F307" t="str">
            <v>UA4</v>
          </cell>
          <cell r="G307">
            <v>6</v>
          </cell>
        </row>
        <row r="308">
          <cell r="A308">
            <v>9789666880942</v>
          </cell>
          <cell r="B308" t="str">
            <v>Knyha "Lara" Maryna Hrymych</v>
          </cell>
          <cell r="C308">
            <v>15</v>
          </cell>
          <cell r="D308">
            <v>6.46</v>
          </cell>
          <cell r="E308">
            <v>9789666880942</v>
          </cell>
          <cell r="F308" t="str">
            <v>UA7</v>
          </cell>
          <cell r="G308">
            <v>6</v>
          </cell>
        </row>
        <row r="309">
          <cell r="A309">
            <v>9789666880980</v>
          </cell>
          <cell r="B309" t="str">
            <v>Knyha "Marlovs`kyj kryminal`nyj klub" Robert Tarahud</v>
          </cell>
          <cell r="C309">
            <v>10</v>
          </cell>
          <cell r="D309">
            <v>7.51</v>
          </cell>
          <cell r="E309">
            <v>9789666880980</v>
          </cell>
          <cell r="F309" t="str">
            <v>UA4</v>
          </cell>
          <cell r="G309">
            <v>6</v>
          </cell>
        </row>
        <row r="310">
          <cell r="A310">
            <v>9789666881093</v>
          </cell>
          <cell r="B310" t="str">
            <v>Knyha "Try obitsyanky" Nataliya Chajkovs`ka</v>
          </cell>
          <cell r="C310">
            <v>10</v>
          </cell>
          <cell r="D310">
            <v>7</v>
          </cell>
          <cell r="E310">
            <v>9789666881093</v>
          </cell>
          <cell r="F310" t="str">
            <v>UA7</v>
          </cell>
          <cell r="G310">
            <v>6</v>
          </cell>
        </row>
        <row r="311">
          <cell r="A311">
            <v>9789667511272</v>
          </cell>
          <cell r="B311" t="str">
            <v>Knyha "Kol`ory. Znajdy-no mene!"</v>
          </cell>
          <cell r="C311">
            <v>10</v>
          </cell>
          <cell r="D311">
            <v>3.14</v>
          </cell>
          <cell r="E311">
            <v>9789667511272</v>
          </cell>
          <cell r="F311" t="str">
            <v>UA11</v>
          </cell>
          <cell r="G311">
            <v>6</v>
          </cell>
        </row>
        <row r="312">
          <cell r="A312">
            <v>9789667511289</v>
          </cell>
          <cell r="B312" t="str">
            <v>Knyha "Tsyfry. Znajdy-no mene!"</v>
          </cell>
          <cell r="C312">
            <v>10</v>
          </cell>
          <cell r="D312">
            <v>3.14</v>
          </cell>
          <cell r="E312">
            <v>9789667511289</v>
          </cell>
          <cell r="F312" t="str">
            <v>UA11</v>
          </cell>
          <cell r="G312">
            <v>6</v>
          </cell>
        </row>
        <row r="313">
          <cell r="A313">
            <v>9789667511296</v>
          </cell>
          <cell r="B313" t="str">
            <v>Knyha "Zviryatka. Znajdy-no mene!"</v>
          </cell>
          <cell r="C313">
            <v>10</v>
          </cell>
          <cell r="D313">
            <v>3.14</v>
          </cell>
          <cell r="E313">
            <v>9789667511296</v>
          </cell>
          <cell r="F313" t="str">
            <v>UA11</v>
          </cell>
          <cell r="G313">
            <v>6</v>
          </cell>
        </row>
        <row r="314">
          <cell r="A314">
            <v>9789667511494</v>
          </cell>
          <cell r="B314" t="str">
            <v>Knyha "Moya persha shukajka-pomichajka. Druzi-tvarynky" Dzhonatan Miller</v>
          </cell>
          <cell r="C314">
            <v>10</v>
          </cell>
          <cell r="D314">
            <v>6.51</v>
          </cell>
          <cell r="E314">
            <v>9789667511494</v>
          </cell>
          <cell r="G314">
            <v>6</v>
          </cell>
        </row>
        <row r="315">
          <cell r="A315">
            <v>9789667511500</v>
          </cell>
          <cell r="B315" t="str">
            <v>Knyha "Moya persha shukajka-pomichajka. MU, HAV, KVA i take inshe" Dzhonatan Miller</v>
          </cell>
          <cell r="C315">
            <v>10</v>
          </cell>
          <cell r="D315">
            <v>6.51</v>
          </cell>
          <cell r="E315">
            <v>9789667511500</v>
          </cell>
          <cell r="F315" t="str">
            <v>UA11</v>
          </cell>
          <cell r="G315">
            <v>6</v>
          </cell>
        </row>
        <row r="316">
          <cell r="A316">
            <v>9789667511517</v>
          </cell>
          <cell r="B316" t="str">
            <v>Knyha "Moya persha shukajka-pomichajka. Pidvodnyj svit" Dzhonatan Miller</v>
          </cell>
          <cell r="C316">
            <v>10</v>
          </cell>
          <cell r="D316">
            <v>6.51</v>
          </cell>
          <cell r="E316">
            <v>9789667511517</v>
          </cell>
          <cell r="F316" t="str">
            <v>UA9</v>
          </cell>
          <cell r="G316">
            <v>6</v>
          </cell>
        </row>
        <row r="317">
          <cell r="A317">
            <v>9789667511821</v>
          </cell>
          <cell r="B317" t="str">
            <v>Knyha "Tvarynky. Moya kontrastna knyzhka"</v>
          </cell>
          <cell r="C317">
            <v>10</v>
          </cell>
          <cell r="D317">
            <v>2.67</v>
          </cell>
          <cell r="E317">
            <v>9789667511821</v>
          </cell>
          <cell r="F317" t="str">
            <v>UA14</v>
          </cell>
          <cell r="G317">
            <v>6</v>
          </cell>
        </row>
        <row r="318">
          <cell r="A318">
            <v>9789667511845</v>
          </cell>
          <cell r="B318" t="str">
            <v>Knyha "Chas do snu. Moya kontrastna knyzhka"</v>
          </cell>
          <cell r="C318">
            <v>10</v>
          </cell>
          <cell r="D318">
            <v>2.67</v>
          </cell>
          <cell r="E318">
            <v>9789667511845</v>
          </cell>
          <cell r="F318" t="str">
            <v>UA13</v>
          </cell>
          <cell r="G318">
            <v>6</v>
          </cell>
        </row>
        <row r="319">
          <cell r="A319">
            <v>9789669153753</v>
          </cell>
          <cell r="B319" t="str">
            <v>Knyha "Manya ta inshi" Nataliya Herasymenko</v>
          </cell>
          <cell r="C319">
            <v>10</v>
          </cell>
          <cell r="D319">
            <v>8.74</v>
          </cell>
          <cell r="E319">
            <v>9789669153753</v>
          </cell>
          <cell r="F319" t="str">
            <v>UA12</v>
          </cell>
          <cell r="G319">
            <v>6</v>
          </cell>
        </row>
        <row r="320">
          <cell r="A320">
            <v>9789669177728</v>
          </cell>
          <cell r="B320" t="str">
            <v>Knyha "Mij smerdyuchyj monstryk" Eleonora S. Karuzo</v>
          </cell>
          <cell r="C320">
            <v>10</v>
          </cell>
          <cell r="D320">
            <v>3.49</v>
          </cell>
          <cell r="E320">
            <v>9789669177728</v>
          </cell>
          <cell r="F320" t="str">
            <v>UA13</v>
          </cell>
          <cell r="G320">
            <v>6</v>
          </cell>
        </row>
        <row r="321">
          <cell r="A321">
            <v>9789669381613</v>
          </cell>
          <cell r="B321" t="str">
            <v>Knyha "Lysty Krutenya" Klajv Stejplz L`yujis</v>
          </cell>
          <cell r="C321">
            <v>10</v>
          </cell>
          <cell r="D321">
            <v>5.48</v>
          </cell>
          <cell r="E321">
            <v>9789669381613</v>
          </cell>
          <cell r="F321" t="str">
            <v>UA4</v>
          </cell>
          <cell r="G321">
            <v>6</v>
          </cell>
        </row>
        <row r="322">
          <cell r="A322">
            <v>9789669422347</v>
          </cell>
          <cell r="B322" t="str">
            <v>Knyha "Pryhody Zmiya Bahatoholovoho. Bili perlyny dlya Biloji Korolevy" Dara Kornij</v>
          </cell>
          <cell r="C322">
            <v>35</v>
          </cell>
          <cell r="D322">
            <v>9.67</v>
          </cell>
          <cell r="E322">
            <v>9789669422347</v>
          </cell>
          <cell r="F322" t="str">
            <v>UA11</v>
          </cell>
          <cell r="G322">
            <v>6</v>
          </cell>
        </row>
        <row r="323">
          <cell r="A323">
            <v>9789669425478</v>
          </cell>
          <cell r="B323" t="str">
            <v>Knyha "Opovidannyachka. Pochynajemo chytaty sami"</v>
          </cell>
          <cell r="C323">
            <v>5</v>
          </cell>
          <cell r="D323">
            <v>0.31</v>
          </cell>
          <cell r="E323">
            <v>9789669425478</v>
          </cell>
          <cell r="F323" t="str">
            <v>UA14</v>
          </cell>
          <cell r="G323">
            <v>6</v>
          </cell>
        </row>
        <row r="324">
          <cell r="A324">
            <v>9789669426154</v>
          </cell>
          <cell r="B324" t="str">
            <v>Knyha "Znajomsya, ya krolenya" Mariya Zhuchenko</v>
          </cell>
          <cell r="C324">
            <v>15</v>
          </cell>
          <cell r="D324">
            <v>0.79</v>
          </cell>
          <cell r="E324">
            <v>9789669426154</v>
          </cell>
          <cell r="F324" t="str">
            <v>UA13</v>
          </cell>
          <cell r="G324">
            <v>6</v>
          </cell>
        </row>
        <row r="325">
          <cell r="A325">
            <v>9789669428769</v>
          </cell>
          <cell r="B325" t="str">
            <v>Knyha "Hodynnyk pryrody. Kriz` rik iz sontsem, metelykamy ta kvitamy" Una Yakobs</v>
          </cell>
          <cell r="C325">
            <v>20</v>
          </cell>
          <cell r="D325">
            <v>4.88</v>
          </cell>
          <cell r="E325">
            <v>9789669428769</v>
          </cell>
          <cell r="F325" t="str">
            <v>UA11</v>
          </cell>
          <cell r="G325">
            <v>6</v>
          </cell>
        </row>
        <row r="326">
          <cell r="A326">
            <v>9789669429575</v>
          </cell>
          <cell r="B326" t="str">
            <v>Knyha "Vyhnanets` i hrishnytsya" Andrij Kokotyukha</v>
          </cell>
          <cell r="C326">
            <v>10</v>
          </cell>
          <cell r="D326">
            <v>6.27</v>
          </cell>
          <cell r="E326">
            <v>9789669429575</v>
          </cell>
          <cell r="F326" t="str">
            <v>UA4</v>
          </cell>
          <cell r="G326">
            <v>6</v>
          </cell>
        </row>
        <row r="327">
          <cell r="A327">
            <v>9789669442529</v>
          </cell>
          <cell r="B327" t="str">
            <v>Knyha "Chorna. Bila" Lyubov Solokh</v>
          </cell>
          <cell r="C327">
            <v>1</v>
          </cell>
          <cell r="D327">
            <v>6.95</v>
          </cell>
          <cell r="E327">
            <v>9789669442529</v>
          </cell>
          <cell r="F327" t="str">
            <v>UA9</v>
          </cell>
          <cell r="G327">
            <v>6</v>
          </cell>
        </row>
        <row r="328">
          <cell r="A328">
            <v>9789669442765</v>
          </cell>
          <cell r="B328" t="str">
            <v>Knyha "Ryatuyuchy Jevu" Nelya Romanovs`ka</v>
          </cell>
          <cell r="C328">
            <v>10</v>
          </cell>
          <cell r="D328">
            <v>7.41</v>
          </cell>
          <cell r="E328">
            <v>9789669442765</v>
          </cell>
          <cell r="F328" t="str">
            <v>UA10</v>
          </cell>
          <cell r="G328">
            <v>6</v>
          </cell>
        </row>
        <row r="329">
          <cell r="A329">
            <v>9789669481702</v>
          </cell>
          <cell r="B329" t="str">
            <v>Knyha "Schodennyk slabaka. Knyha 9. 33 neschastya" Dzhef Kinni</v>
          </cell>
          <cell r="C329">
            <v>20</v>
          </cell>
          <cell r="D329">
            <v>5.7</v>
          </cell>
          <cell r="E329">
            <v>9789669481702</v>
          </cell>
          <cell r="F329" t="str">
            <v>UA12</v>
          </cell>
          <cell r="G329">
            <v>6</v>
          </cell>
        </row>
        <row r="330">
          <cell r="A330">
            <v>9789669482396</v>
          </cell>
          <cell r="B330" t="str">
            <v>Knyha "Schodennyk slabaka. Knyha 1" Dzhef Kinni</v>
          </cell>
          <cell r="C330">
            <v>50</v>
          </cell>
          <cell r="D330">
            <v>5.7</v>
          </cell>
          <cell r="E330">
            <v>9789669482396</v>
          </cell>
          <cell r="F330" t="str">
            <v>UA12</v>
          </cell>
          <cell r="G330">
            <v>6</v>
          </cell>
        </row>
        <row r="331">
          <cell r="A331">
            <v>9789669482518</v>
          </cell>
          <cell r="B331" t="str">
            <v>Knyha "Schodennyk slabaka. Knyha 9. Doroha polotnom" Dzhef Kinni</v>
          </cell>
          <cell r="C331">
            <v>20</v>
          </cell>
          <cell r="D331">
            <v>5.7</v>
          </cell>
          <cell r="E331">
            <v>9789669482518</v>
          </cell>
          <cell r="F331" t="str">
            <v>UA12</v>
          </cell>
          <cell r="G331">
            <v>6</v>
          </cell>
        </row>
        <row r="332">
          <cell r="A332">
            <v>9789669483942</v>
          </cell>
          <cell r="B332" t="str">
            <v>Knyha "Dao fizyky. Doslidzhennya paralelej mizh suchasnoyu fizykoyu i skhidnoyu filosofijeyu" Frit`of Kapra</v>
          </cell>
          <cell r="C332">
            <v>10</v>
          </cell>
          <cell r="D332">
            <v>9.3000000000000007</v>
          </cell>
          <cell r="E332">
            <v>9789669483942</v>
          </cell>
          <cell r="F332" t="str">
            <v>UA3</v>
          </cell>
          <cell r="G332">
            <v>6</v>
          </cell>
        </row>
        <row r="333">
          <cell r="A333">
            <v>9789669486646</v>
          </cell>
          <cell r="B333" t="str">
            <v>Knyha "Schodennyk slabaka. Haryacha zyma. Knyha 13" Dzhef Kinni</v>
          </cell>
          <cell r="C333">
            <v>20</v>
          </cell>
          <cell r="D333">
            <v>5.7</v>
          </cell>
          <cell r="E333">
            <v>9789669486646</v>
          </cell>
          <cell r="F333" t="str">
            <v>UA12</v>
          </cell>
          <cell r="G333">
            <v>6</v>
          </cell>
        </row>
        <row r="334">
          <cell r="A334">
            <v>9789669487315</v>
          </cell>
          <cell r="B334" t="str">
            <v>Knyha "Schodennyk dyvovyzhnoho druzyaky" Dzhef Kinni</v>
          </cell>
          <cell r="C334">
            <v>5</v>
          </cell>
          <cell r="D334">
            <v>5.7</v>
          </cell>
          <cell r="E334">
            <v>9789669487315</v>
          </cell>
          <cell r="F334" t="str">
            <v>UA12</v>
          </cell>
          <cell r="G334">
            <v>6</v>
          </cell>
        </row>
        <row r="335">
          <cell r="A335">
            <v>9789669487322</v>
          </cell>
          <cell r="B335" t="str">
            <v>Knyha "Pryhody dyvovyzhnoho druzyaky Rouli Dzhefersona" Dzhef Kinni</v>
          </cell>
          <cell r="C335">
            <v>10</v>
          </cell>
          <cell r="D335">
            <v>5.7</v>
          </cell>
          <cell r="E335">
            <v>9789669487322</v>
          </cell>
          <cell r="F335" t="str">
            <v>UA10</v>
          </cell>
          <cell r="G335">
            <v>6</v>
          </cell>
        </row>
        <row r="336">
          <cell r="A336">
            <v>9789669487575</v>
          </cell>
          <cell r="B336" t="str">
            <v>Knyha "Schodenni mandrivky zvychnykh rechej" Libbi Dojch</v>
          </cell>
          <cell r="C336">
            <v>10</v>
          </cell>
          <cell r="D336">
            <v>13.25</v>
          </cell>
          <cell r="E336">
            <v>9789669487575</v>
          </cell>
          <cell r="F336" t="str">
            <v>UA13</v>
          </cell>
          <cell r="G336">
            <v>6</v>
          </cell>
        </row>
        <row r="337">
          <cell r="A337">
            <v>9789669487650</v>
          </cell>
          <cell r="B337" t="str">
            <v>Knyha "Dev’yat` neznajomtsiv (tverda obkladynka)" Liyan Moriarti</v>
          </cell>
          <cell r="C337">
            <v>15</v>
          </cell>
          <cell r="D337">
            <v>11.39</v>
          </cell>
          <cell r="E337">
            <v>9789669487650</v>
          </cell>
          <cell r="F337" t="str">
            <v>UA2</v>
          </cell>
          <cell r="G337">
            <v>6</v>
          </cell>
        </row>
        <row r="338">
          <cell r="A338">
            <v>9789669487667</v>
          </cell>
          <cell r="B338" t="str">
            <v>Knyha "Tajemnytsya moho cholovika (nova obkl.)" Liyan Moriarti</v>
          </cell>
          <cell r="C338">
            <v>15</v>
          </cell>
          <cell r="D338">
            <v>9.65</v>
          </cell>
          <cell r="E338">
            <v>9789669487667</v>
          </cell>
          <cell r="F338" t="str">
            <v>UA4</v>
          </cell>
          <cell r="G338">
            <v>6</v>
          </cell>
        </row>
        <row r="339">
          <cell r="A339">
            <v>9789669487698</v>
          </cell>
          <cell r="B339" t="str">
            <v>Knyha "Dym i dzerkala. Korotki opovidannya ta ilyuziji" Nil Gejman</v>
          </cell>
          <cell r="C339">
            <v>10</v>
          </cell>
          <cell r="D339">
            <v>9.65</v>
          </cell>
          <cell r="E339">
            <v>9789669487698</v>
          </cell>
          <cell r="F339" t="str">
            <v>UA5</v>
          </cell>
          <cell r="G339">
            <v>6</v>
          </cell>
        </row>
        <row r="340">
          <cell r="A340">
            <v>9789669487742</v>
          </cell>
          <cell r="B340" t="str">
            <v>Knyha "Podzvin. Vyhyn kosy. Knyha 3" Nil Shusterman</v>
          </cell>
          <cell r="C340">
            <v>10</v>
          </cell>
          <cell r="D340">
            <v>12.09</v>
          </cell>
          <cell r="E340">
            <v>9789669487742</v>
          </cell>
          <cell r="F340" t="str">
            <v>UA5</v>
          </cell>
          <cell r="G340">
            <v>6</v>
          </cell>
        </row>
        <row r="341">
          <cell r="A341">
            <v>9789669487872</v>
          </cell>
          <cell r="B341" t="str">
            <v>Knyha "Korolivstvo" Yu Nesb`o</v>
          </cell>
          <cell r="C341">
            <v>15</v>
          </cell>
          <cell r="D341">
            <v>13.25</v>
          </cell>
          <cell r="E341">
            <v>9789669487872</v>
          </cell>
          <cell r="F341" t="str">
            <v>UA8</v>
          </cell>
          <cell r="G341">
            <v>6</v>
          </cell>
        </row>
        <row r="342">
          <cell r="A342">
            <v>9789669775344</v>
          </cell>
          <cell r="B342" t="str">
            <v>Knyha "Vid`mak. Dim zi skla" Pol Tobin, Dzho Kuerio</v>
          </cell>
          <cell r="C342">
            <v>15</v>
          </cell>
          <cell r="D342">
            <v>8.83</v>
          </cell>
          <cell r="E342">
            <v>9789669775344</v>
          </cell>
          <cell r="F342" t="str">
            <v>UA12</v>
          </cell>
          <cell r="G342">
            <v>6</v>
          </cell>
        </row>
        <row r="343">
          <cell r="A343">
            <v>9789669796264</v>
          </cell>
          <cell r="B343" t="str">
            <v>Knyha "Kokhayu, a otzhe isnuyu" Sibilla Aleramo</v>
          </cell>
          <cell r="C343">
            <v>10</v>
          </cell>
          <cell r="D343">
            <v>4.6500000000000004</v>
          </cell>
          <cell r="E343">
            <v>9789669796264</v>
          </cell>
          <cell r="F343" t="str">
            <v>UA6</v>
          </cell>
          <cell r="G343">
            <v>6</v>
          </cell>
        </row>
        <row r="344">
          <cell r="A344">
            <v>9789669820778</v>
          </cell>
          <cell r="B344" t="str">
            <v>Knyha "Teddi. Den` pryhod" Mariya Loretta Dzhyraldo</v>
          </cell>
          <cell r="C344">
            <v>5</v>
          </cell>
          <cell r="D344">
            <v>5.81</v>
          </cell>
          <cell r="E344">
            <v>9789669820778</v>
          </cell>
          <cell r="F344" t="str">
            <v>UA12</v>
          </cell>
          <cell r="G344">
            <v>6</v>
          </cell>
        </row>
        <row r="345">
          <cell r="A345">
            <v>9789669821928</v>
          </cell>
          <cell r="B345" t="str">
            <v>Knyha "Kozhen mozhe potsiluvaty pryntsesu" Kuz`ko Kuzyakin</v>
          </cell>
          <cell r="C345">
            <v>35</v>
          </cell>
          <cell r="D345">
            <v>3.7</v>
          </cell>
          <cell r="E345">
            <v>9789669821928</v>
          </cell>
          <cell r="F345" t="str">
            <v>UA11</v>
          </cell>
          <cell r="G345">
            <v>6</v>
          </cell>
        </row>
        <row r="346">
          <cell r="A346">
            <v>9789669822437</v>
          </cell>
          <cell r="B346" t="str">
            <v>Knyha "Nauka v komiksakh. Sobaky. Vid khyzhaka do zakhysnyka" Dzhuli Hekht, Mia Kobb</v>
          </cell>
          <cell r="C346">
            <v>10</v>
          </cell>
          <cell r="D346">
            <v>5.12</v>
          </cell>
          <cell r="E346">
            <v>9789669822437</v>
          </cell>
          <cell r="F346" t="str">
            <v>UA11</v>
          </cell>
          <cell r="G346">
            <v>6</v>
          </cell>
        </row>
        <row r="347">
          <cell r="A347">
            <v>9789669822871</v>
          </cell>
          <cell r="B347" t="str">
            <v>Knyha "Mala panda Paj" Zaskiya Hula</v>
          </cell>
          <cell r="C347">
            <v>10</v>
          </cell>
          <cell r="D347">
            <v>4.5999999999999996</v>
          </cell>
          <cell r="E347">
            <v>9789669822871</v>
          </cell>
          <cell r="F347" t="str">
            <v>UA12</v>
          </cell>
          <cell r="G347">
            <v>6</v>
          </cell>
        </row>
        <row r="348">
          <cell r="A348">
            <v>9789669823229</v>
          </cell>
          <cell r="B348" t="str">
            <v>Knyha "Flecher.Prymary het`shkerebert`!" Ant`je Tsillat, Yan Birk</v>
          </cell>
          <cell r="C348">
            <v>5</v>
          </cell>
          <cell r="D348">
            <v>3.95</v>
          </cell>
          <cell r="E348">
            <v>9789669823229</v>
          </cell>
          <cell r="F348" t="str">
            <v>UA13</v>
          </cell>
          <cell r="G348">
            <v>6</v>
          </cell>
        </row>
        <row r="349">
          <cell r="A349">
            <v>9789669823502</v>
          </cell>
          <cell r="B349" t="str">
            <v>Knyha "Abetka" Ol`ha Pavlenko</v>
          </cell>
          <cell r="C349">
            <v>10</v>
          </cell>
          <cell r="D349">
            <v>6.04</v>
          </cell>
          <cell r="E349">
            <v>9789669823502</v>
          </cell>
          <cell r="F349" t="str">
            <v>UA14</v>
          </cell>
          <cell r="G349">
            <v>6</v>
          </cell>
        </row>
        <row r="350">
          <cell r="A350">
            <v>9789669824219</v>
          </cell>
          <cell r="B350" t="str">
            <v>Knyha "Najkraschi kazky dlya najmenshykh"</v>
          </cell>
          <cell r="C350">
            <v>10</v>
          </cell>
          <cell r="D350">
            <v>3.02</v>
          </cell>
          <cell r="E350">
            <v>9789669824219</v>
          </cell>
          <cell r="F350" t="str">
            <v>UA14</v>
          </cell>
          <cell r="G350">
            <v>6</v>
          </cell>
        </row>
        <row r="351">
          <cell r="A351">
            <v>9789669824233</v>
          </cell>
          <cell r="B351" t="str">
            <v>Knyha "Charivni kazky dlya najmenshykh"</v>
          </cell>
          <cell r="C351">
            <v>10</v>
          </cell>
          <cell r="D351">
            <v>3.02</v>
          </cell>
          <cell r="E351">
            <v>9789669824233</v>
          </cell>
          <cell r="F351" t="str">
            <v>UA12</v>
          </cell>
          <cell r="G351">
            <v>6</v>
          </cell>
        </row>
        <row r="352">
          <cell r="A352">
            <v>9789669824523</v>
          </cell>
          <cell r="B352" t="str">
            <v>Knyha "Rizdvyani istoriji dlya najmenshykh"</v>
          </cell>
          <cell r="C352">
            <v>10</v>
          </cell>
          <cell r="D352">
            <v>5.12</v>
          </cell>
          <cell r="E352">
            <v>9789669824523</v>
          </cell>
          <cell r="F352" t="str">
            <v>UA12</v>
          </cell>
          <cell r="G352">
            <v>6</v>
          </cell>
        </row>
        <row r="353">
          <cell r="A353">
            <v>9789669826558</v>
          </cell>
          <cell r="B353" t="str">
            <v>Knyha "Zherar na Vytivtsi" Ivan Andrusyak</v>
          </cell>
          <cell r="C353">
            <v>10</v>
          </cell>
          <cell r="D353">
            <v>8.14</v>
          </cell>
          <cell r="E353">
            <v>9789669826558</v>
          </cell>
          <cell r="F353" t="str">
            <v>UA13</v>
          </cell>
          <cell r="G353">
            <v>6</v>
          </cell>
        </row>
        <row r="354">
          <cell r="A354">
            <v>9789669827029</v>
          </cell>
          <cell r="B354" t="str">
            <v>Knyha "Tilo lyudyny" (Vivat)</v>
          </cell>
          <cell r="C354">
            <v>10</v>
          </cell>
          <cell r="D354">
            <v>3.49</v>
          </cell>
          <cell r="E354">
            <v>9789669827029</v>
          </cell>
          <cell r="F354" t="str">
            <v>UA13</v>
          </cell>
          <cell r="G354">
            <v>6</v>
          </cell>
        </row>
        <row r="355">
          <cell r="A355">
            <v>9789669827371</v>
          </cell>
          <cell r="B355" t="str">
            <v>Knyha "Knyzhka majbutnikh shkolyariv" Natalya Musijenko</v>
          </cell>
          <cell r="C355">
            <v>10</v>
          </cell>
          <cell r="D355">
            <v>3.23</v>
          </cell>
          <cell r="E355">
            <v>9789669827371</v>
          </cell>
          <cell r="F355" t="str">
            <v>UA11</v>
          </cell>
          <cell r="G355">
            <v>6</v>
          </cell>
        </row>
        <row r="356">
          <cell r="A356">
            <v>9789669827609</v>
          </cell>
          <cell r="B356" t="str">
            <v>Knyha "Klimat u tvojikh rukakh" Kateryna Terlets`ka, Dmytro Kuz`menko</v>
          </cell>
          <cell r="C356">
            <v>10</v>
          </cell>
          <cell r="D356">
            <v>6.97</v>
          </cell>
          <cell r="E356">
            <v>9789669827609</v>
          </cell>
          <cell r="F356" t="str">
            <v>UA14</v>
          </cell>
          <cell r="G356">
            <v>6</v>
          </cell>
        </row>
        <row r="357">
          <cell r="A357">
            <v>9789669828521</v>
          </cell>
          <cell r="B357" t="str">
            <v>Knyha"Epichnyj Nul`. Istoriya pro (ne)herojichnoho shestyklasnyka" R. L. Ullman</v>
          </cell>
          <cell r="C357">
            <v>10</v>
          </cell>
          <cell r="D357">
            <v>3.93</v>
          </cell>
          <cell r="E357">
            <v>9789669828521</v>
          </cell>
          <cell r="F357" t="str">
            <v>UA13</v>
          </cell>
          <cell r="G357">
            <v>6</v>
          </cell>
        </row>
        <row r="358">
          <cell r="A358">
            <v>9789669828835</v>
          </cell>
          <cell r="B358" t="str">
            <v>Knyha "Pan Pes i kit zchynyayut` klopit" Ben Fogl, Stiv Koul</v>
          </cell>
          <cell r="C358">
            <v>10</v>
          </cell>
          <cell r="D358">
            <v>4.6500000000000004</v>
          </cell>
          <cell r="E358">
            <v>9789669828835</v>
          </cell>
          <cell r="F358" t="str">
            <v>UA13</v>
          </cell>
          <cell r="G358">
            <v>6</v>
          </cell>
        </row>
        <row r="359">
          <cell r="A359">
            <v>9789669829061</v>
          </cell>
          <cell r="B359" t="str">
            <v>Knyha "«Tyu!» — skazav jizhachok" Sashko Dermans`kyj</v>
          </cell>
          <cell r="C359">
            <v>10</v>
          </cell>
          <cell r="D359">
            <v>6.27</v>
          </cell>
          <cell r="E359">
            <v>9789669829061</v>
          </cell>
          <cell r="F359" t="str">
            <v>UA13</v>
          </cell>
          <cell r="G359">
            <v>6</v>
          </cell>
        </row>
        <row r="360">
          <cell r="A360">
            <v>9789669829108</v>
          </cell>
          <cell r="B360" t="str">
            <v>Knyha "Polinka v korolivstvi durnyts`" Vitalij Zapeka</v>
          </cell>
          <cell r="C360">
            <v>10</v>
          </cell>
          <cell r="D360">
            <v>6.51</v>
          </cell>
          <cell r="E360">
            <v>9789669829108</v>
          </cell>
          <cell r="F360" t="str">
            <v>UA13</v>
          </cell>
          <cell r="G360">
            <v>6</v>
          </cell>
        </row>
        <row r="361">
          <cell r="A361">
            <v>9789669829139</v>
          </cell>
          <cell r="B361" t="str">
            <v>Knyha "Hra v indiantsiv abo Nikoly ne smijsya z krokodyla" Lesya Voronyna</v>
          </cell>
          <cell r="C361">
            <v>10</v>
          </cell>
          <cell r="D361">
            <v>4.88</v>
          </cell>
          <cell r="E361">
            <v>9789669829139</v>
          </cell>
          <cell r="F361" t="str">
            <v>UA11</v>
          </cell>
          <cell r="G361">
            <v>6</v>
          </cell>
        </row>
        <row r="362">
          <cell r="A362">
            <v>9789669829146</v>
          </cell>
          <cell r="B362" t="str">
            <v>Knyha "De khovajet`sya schastya" Ol`ha Pylypenko</v>
          </cell>
          <cell r="C362">
            <v>10</v>
          </cell>
          <cell r="D362">
            <v>5.81</v>
          </cell>
          <cell r="E362">
            <v>9789669829146</v>
          </cell>
          <cell r="F362" t="str">
            <v>UA11</v>
          </cell>
          <cell r="G362">
            <v>6</v>
          </cell>
        </row>
        <row r="363">
          <cell r="A363">
            <v>9789669829542</v>
          </cell>
          <cell r="B363" t="str">
            <v>Knyha "Misyatseve dytya" Karen Mak-Kveschin</v>
          </cell>
          <cell r="C363">
            <v>10</v>
          </cell>
          <cell r="D363">
            <v>7.44</v>
          </cell>
          <cell r="E363">
            <v>9789669829542</v>
          </cell>
          <cell r="F363" t="str">
            <v>UA6</v>
          </cell>
          <cell r="G363">
            <v>6</v>
          </cell>
        </row>
        <row r="364">
          <cell r="A364">
            <v>9789669829733</v>
          </cell>
          <cell r="B364" t="str">
            <v>Knyha "Ispans`kyj Lyubovnyj Obman" Elena Armas</v>
          </cell>
          <cell r="C364">
            <v>10</v>
          </cell>
          <cell r="D364">
            <v>8.36</v>
          </cell>
          <cell r="E364">
            <v>9789669829733</v>
          </cell>
          <cell r="F364" t="str">
            <v>UA6</v>
          </cell>
          <cell r="G364">
            <v>6</v>
          </cell>
        </row>
        <row r="365">
          <cell r="A365">
            <v>9789669851376</v>
          </cell>
          <cell r="B365" t="str">
            <v>Knyha "Vse pro krolyka Pitera" Beatris Potter</v>
          </cell>
          <cell r="C365">
            <v>35</v>
          </cell>
          <cell r="D365">
            <v>23.5</v>
          </cell>
          <cell r="E365">
            <v>9789669851376</v>
          </cell>
          <cell r="F365" t="str">
            <v>UA14</v>
          </cell>
          <cell r="G365">
            <v>6</v>
          </cell>
        </row>
        <row r="366">
          <cell r="A366">
            <v>9789669933942</v>
          </cell>
          <cell r="B366" t="str">
            <v>Knyha "Z notatnyka u vynnykh plyamakh" Charlz Bukovski</v>
          </cell>
          <cell r="C366">
            <v>10</v>
          </cell>
          <cell r="D366">
            <v>6.97</v>
          </cell>
          <cell r="E366">
            <v>9789669933942</v>
          </cell>
          <cell r="F366" t="str">
            <v>UA5</v>
          </cell>
          <cell r="G366">
            <v>6</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sentrumbookstore.com/catalog/magazines/?cat=78&amp;langs=UA" TargetMode="External"/><Relationship Id="rId7" Type="http://schemas.openxmlformats.org/officeDocument/2006/relationships/vmlDrawing" Target="../drawings/vmlDrawing1.vml"/><Relationship Id="rId2" Type="http://schemas.openxmlformats.org/officeDocument/2006/relationships/hyperlink" Target="https://sentrumbookstore.com/?FILTR=RUS" TargetMode="External"/><Relationship Id="rId1" Type="http://schemas.openxmlformats.org/officeDocument/2006/relationships/hyperlink" Target="mailto:ira@sentrummarketing.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lena@sentrummarketing.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AL535"/>
  <sheetViews>
    <sheetView tabSelected="1" zoomScale="85" zoomScaleNormal="85" workbookViewId="0">
      <selection activeCell="K8" sqref="K8"/>
    </sheetView>
  </sheetViews>
  <sheetFormatPr defaultRowHeight="15.75"/>
  <cols>
    <col min="1" max="1" width="4.7109375" style="7" customWidth="1"/>
    <col min="2" max="2" width="14.42578125" style="5" bestFit="1" customWidth="1"/>
    <col min="3" max="3" width="7.85546875" style="3" customWidth="1"/>
    <col min="4" max="4" width="13.5703125" style="3" customWidth="1"/>
    <col min="5" max="5" width="4.7109375" style="108" customWidth="1"/>
    <col min="6" max="6" width="6" style="11" customWidth="1"/>
    <col min="7" max="7" width="12.42578125" style="11" customWidth="1"/>
    <col min="8" max="8" width="28.5703125" style="11" customWidth="1"/>
    <col min="9" max="9" width="16.7109375" style="11" customWidth="1"/>
    <col min="10" max="10" width="15.28515625" style="11" customWidth="1"/>
    <col min="11" max="11" width="6.140625" style="108" customWidth="1"/>
    <col min="12" max="12" width="9.5703125" style="108" customWidth="1"/>
    <col min="13" max="13" width="13.85546875" style="3" customWidth="1"/>
    <col min="14" max="14" width="29.42578125" style="3" customWidth="1"/>
    <col min="15" max="15" width="12" style="3" customWidth="1" collapsed="1"/>
    <col min="16" max="16" width="14.42578125" style="6" customWidth="1"/>
    <col min="17" max="17" width="10.5703125" style="109" bestFit="1" customWidth="1"/>
    <col min="18" max="18" width="12.5703125" style="6" bestFit="1" customWidth="1"/>
    <col min="19" max="19" width="9.5703125" style="3" customWidth="1"/>
    <col min="20" max="20" width="14.42578125" style="5" hidden="1" customWidth="1"/>
    <col min="21" max="21" width="14.140625" style="4" hidden="1" customWidth="1"/>
    <col min="22" max="22" width="9.140625" style="3" hidden="1" customWidth="1"/>
    <col min="23" max="23" width="18.28515625" style="3" hidden="1" customWidth="1"/>
    <col min="24" max="24" width="16.85546875" style="3" hidden="1" customWidth="1"/>
    <col min="25" max="25" width="11.85546875" style="3" hidden="1" customWidth="1"/>
    <col min="26" max="26" width="18.140625" style="3" hidden="1" customWidth="1"/>
    <col min="27" max="27" width="8.140625" style="3" hidden="1" customWidth="1"/>
    <col min="28" max="28" width="9.140625" style="3" hidden="1" customWidth="1"/>
    <col min="29" max="29" width="12.28515625" style="5" hidden="1" customWidth="1"/>
    <col min="30" max="31" width="10.28515625" style="3" hidden="1" customWidth="1"/>
    <col min="32" max="32" width="9.140625" style="4" hidden="1" customWidth="1"/>
    <col min="33" max="33" width="9.140625" style="3" hidden="1" customWidth="1"/>
    <col min="34" max="34" width="11.85546875" style="6" hidden="1" customWidth="1"/>
    <col min="35" max="35" width="12.28515625" style="6" hidden="1" customWidth="1"/>
    <col min="36" max="38" width="0" style="3" hidden="1" customWidth="1"/>
    <col min="39" max="16384" width="9.140625" style="3"/>
  </cols>
  <sheetData>
    <row r="1" spans="1:35" ht="61.5" customHeight="1">
      <c r="A1" s="125" t="s">
        <v>53</v>
      </c>
      <c r="B1" s="125"/>
      <c r="C1" s="125"/>
      <c r="D1" s="125"/>
      <c r="E1" s="125"/>
      <c r="F1" s="125"/>
      <c r="G1" s="125"/>
      <c r="H1" s="125"/>
      <c r="I1" s="125"/>
      <c r="J1" s="125"/>
      <c r="K1" s="125"/>
      <c r="L1" s="125"/>
      <c r="M1" s="125"/>
      <c r="N1" s="125"/>
      <c r="O1" s="125"/>
      <c r="P1" s="125"/>
      <c r="Q1" s="125"/>
      <c r="R1" s="2"/>
      <c r="T1" s="3"/>
    </row>
    <row r="2" spans="1:35" ht="18" customHeight="1">
      <c r="B2" s="8"/>
      <c r="D2" s="132" t="s">
        <v>36</v>
      </c>
      <c r="E2" s="132"/>
      <c r="F2" s="133"/>
      <c r="G2" s="132"/>
      <c r="H2" s="132"/>
      <c r="I2" s="132" t="s">
        <v>51</v>
      </c>
      <c r="J2" s="132"/>
      <c r="K2" s="132"/>
      <c r="L2" s="132"/>
      <c r="M2" s="132" t="s">
        <v>35</v>
      </c>
      <c r="N2" s="132"/>
      <c r="O2" s="132"/>
      <c r="P2" s="132"/>
      <c r="Q2" s="132"/>
      <c r="R2" s="9"/>
      <c r="T2" s="3"/>
    </row>
    <row r="3" spans="1:35" ht="9.75" customHeight="1">
      <c r="B3" s="8"/>
      <c r="C3" s="8"/>
      <c r="D3" s="8"/>
      <c r="E3" s="10"/>
      <c r="F3" s="8"/>
      <c r="H3" s="8"/>
      <c r="I3" s="8"/>
      <c r="J3" s="8"/>
      <c r="K3" s="8"/>
      <c r="L3" s="8"/>
      <c r="M3" s="8"/>
      <c r="N3" s="8"/>
      <c r="O3" s="8"/>
      <c r="P3" s="8"/>
      <c r="Q3" s="8"/>
      <c r="R3" s="10"/>
      <c r="T3" s="3"/>
    </row>
    <row r="4" spans="1:35" ht="30">
      <c r="A4" s="119" t="s">
        <v>5675</v>
      </c>
      <c r="B4" s="120"/>
      <c r="C4" s="120"/>
      <c r="D4" s="120"/>
      <c r="E4" s="121"/>
      <c r="F4" s="120"/>
      <c r="G4" s="120"/>
      <c r="H4" s="120"/>
      <c r="I4" s="120"/>
      <c r="J4" s="120"/>
      <c r="K4" s="120"/>
      <c r="L4" s="120"/>
      <c r="M4" s="120"/>
      <c r="N4" s="120"/>
      <c r="O4" s="120"/>
      <c r="P4" s="120"/>
      <c r="Q4" s="120"/>
      <c r="R4" s="9"/>
      <c r="T4" s="3"/>
    </row>
    <row r="5" spans="1:35" ht="11.25" customHeight="1" thickBot="1">
      <c r="A5" s="12"/>
      <c r="E5" s="6"/>
      <c r="F5" s="13"/>
      <c r="G5" s="13"/>
      <c r="H5" s="3"/>
      <c r="I5" s="3"/>
      <c r="J5" s="3"/>
      <c r="K5" s="6"/>
      <c r="L5" s="6"/>
      <c r="M5" s="13"/>
      <c r="N5" s="13"/>
      <c r="O5" s="14"/>
      <c r="Q5" s="15"/>
      <c r="R5" s="16"/>
    </row>
    <row r="6" spans="1:35" ht="16.5" thickBot="1">
      <c r="A6" s="17"/>
      <c r="B6" s="18"/>
      <c r="C6" s="18"/>
      <c r="D6" s="18"/>
      <c r="E6" s="18"/>
      <c r="F6" s="19"/>
      <c r="G6" s="126"/>
      <c r="H6" s="127"/>
      <c r="I6" s="127"/>
      <c r="J6" s="128"/>
      <c r="K6" s="18"/>
      <c r="L6" s="18"/>
      <c r="M6" s="20"/>
      <c r="N6" s="20"/>
      <c r="O6" s="20">
        <f>A213</f>
        <v>203</v>
      </c>
      <c r="P6" s="21" t="s">
        <v>24</v>
      </c>
      <c r="Q6" s="22">
        <f>Q_1</f>
        <v>0</v>
      </c>
      <c r="R6" s="23">
        <f>S_1</f>
        <v>0</v>
      </c>
      <c r="S6" s="24"/>
      <c r="T6" s="3"/>
    </row>
    <row r="7" spans="1:35" ht="16.5" thickBot="1">
      <c r="A7" s="25"/>
      <c r="B7" s="122" t="s">
        <v>41</v>
      </c>
      <c r="C7" s="123"/>
      <c r="D7" s="124"/>
      <c r="E7" s="26"/>
      <c r="F7" s="27"/>
      <c r="G7" s="129"/>
      <c r="H7" s="130"/>
      <c r="I7" s="130"/>
      <c r="J7" s="131"/>
      <c r="K7" s="112">
        <v>0</v>
      </c>
      <c r="L7" s="28"/>
      <c r="M7" s="122" t="s">
        <v>52</v>
      </c>
      <c r="N7" s="134"/>
      <c r="O7" s="29">
        <f>A307</f>
        <v>91</v>
      </c>
      <c r="P7" s="30" t="s">
        <v>17</v>
      </c>
      <c r="Q7" s="31">
        <f>Q_2</f>
        <v>0</v>
      </c>
      <c r="R7" s="32">
        <f>S_2</f>
        <v>0</v>
      </c>
      <c r="S7" s="33"/>
      <c r="T7" s="3"/>
    </row>
    <row r="8" spans="1:35">
      <c r="A8" s="34"/>
      <c r="B8" s="117"/>
      <c r="C8" s="117"/>
      <c r="D8" s="117"/>
      <c r="E8" s="118"/>
      <c r="F8" s="117"/>
      <c r="G8" s="117"/>
      <c r="H8" s="117"/>
      <c r="I8" s="36"/>
      <c r="J8" s="36"/>
      <c r="K8" s="35"/>
      <c r="L8" s="35"/>
      <c r="M8" s="37"/>
      <c r="N8" s="36"/>
      <c r="O8" s="37">
        <f>A534</f>
        <v>224</v>
      </c>
      <c r="P8" s="38" t="s">
        <v>18</v>
      </c>
      <c r="Q8" s="39">
        <f>Q_3</f>
        <v>0</v>
      </c>
      <c r="R8" s="40">
        <f>S_3</f>
        <v>0</v>
      </c>
      <c r="S8" s="41"/>
      <c r="T8" s="3"/>
    </row>
    <row r="9" spans="1:35" s="87" customFormat="1" ht="44.25" customHeight="1">
      <c r="A9" s="83" t="s">
        <v>6</v>
      </c>
      <c r="B9" s="83" t="s">
        <v>23</v>
      </c>
      <c r="C9" s="83" t="s">
        <v>5</v>
      </c>
      <c r="D9" s="83" t="s">
        <v>0</v>
      </c>
      <c r="E9" s="83" t="s">
        <v>37</v>
      </c>
      <c r="F9" s="84" t="s">
        <v>29</v>
      </c>
      <c r="G9" s="83" t="s">
        <v>31</v>
      </c>
      <c r="H9" s="83" t="s">
        <v>32</v>
      </c>
      <c r="I9" s="83" t="s">
        <v>33</v>
      </c>
      <c r="J9" s="84" t="s">
        <v>26</v>
      </c>
      <c r="K9" s="83" t="s">
        <v>3</v>
      </c>
      <c r="L9" s="84" t="s">
        <v>1</v>
      </c>
      <c r="M9" s="83" t="s">
        <v>28</v>
      </c>
      <c r="N9" s="83" t="s">
        <v>2</v>
      </c>
      <c r="O9" s="83" t="s">
        <v>4</v>
      </c>
      <c r="P9" s="113" t="str">
        <f>IF(Discount=0,"List PRICE","Net PRICE with "&amp;TEXT(Discount,"0%")&amp;" Discount")</f>
        <v>List PRICE</v>
      </c>
      <c r="Q9" s="85" t="s">
        <v>8</v>
      </c>
      <c r="R9" s="84" t="s">
        <v>9</v>
      </c>
      <c r="S9" s="83" t="s">
        <v>27</v>
      </c>
      <c r="T9" s="86" t="s">
        <v>23</v>
      </c>
      <c r="U9" s="86" t="s">
        <v>30</v>
      </c>
      <c r="V9" s="86" t="s">
        <v>40</v>
      </c>
      <c r="W9" s="86" t="s">
        <v>42</v>
      </c>
      <c r="X9" s="86" t="s">
        <v>43</v>
      </c>
      <c r="Y9" s="86" t="s">
        <v>45</v>
      </c>
      <c r="Z9" s="86" t="s">
        <v>46</v>
      </c>
      <c r="AA9" s="110" t="s">
        <v>44</v>
      </c>
      <c r="AB9" s="48" t="s">
        <v>5668</v>
      </c>
      <c r="AC9" s="49" t="s">
        <v>5671</v>
      </c>
      <c r="AD9" s="48" t="s">
        <v>5672</v>
      </c>
      <c r="AE9" s="48" t="s">
        <v>5673</v>
      </c>
      <c r="AF9" s="48" t="s">
        <v>5667</v>
      </c>
      <c r="AG9" s="48" t="s">
        <v>5674</v>
      </c>
      <c r="AH9" s="110" t="s">
        <v>5657</v>
      </c>
      <c r="AI9" s="48" t="s">
        <v>4145</v>
      </c>
    </row>
    <row r="10" spans="1:35" s="63" customFormat="1" ht="18.75">
      <c r="A10" s="51" t="s">
        <v>19</v>
      </c>
      <c r="B10" s="51"/>
      <c r="C10" s="51"/>
      <c r="D10" s="51"/>
      <c r="E10" s="52"/>
      <c r="F10" s="51"/>
      <c r="G10" s="51"/>
      <c r="H10" s="51"/>
      <c r="I10" s="51"/>
      <c r="J10" s="51"/>
      <c r="K10" s="52"/>
      <c r="L10" s="51"/>
      <c r="M10" s="51"/>
      <c r="N10" s="51" t="s">
        <v>19</v>
      </c>
      <c r="O10" s="51"/>
      <c r="P10" s="53"/>
      <c r="Q10" s="54">
        <f>SUM(Q11:Q213)</f>
        <v>0</v>
      </c>
      <c r="R10" s="55">
        <f>SUM(R11:R213)</f>
        <v>0</v>
      </c>
      <c r="S10" s="51"/>
      <c r="T10" s="56"/>
      <c r="U10" s="56"/>
      <c r="V10" s="57"/>
      <c r="W10" s="58"/>
      <c r="X10" s="58"/>
      <c r="Y10" s="58"/>
      <c r="Z10" s="58"/>
      <c r="AA10" s="58"/>
      <c r="AB10" s="59"/>
      <c r="AC10" s="60"/>
      <c r="AD10" s="59"/>
      <c r="AE10" s="59"/>
      <c r="AF10" s="61"/>
      <c r="AG10" s="59"/>
      <c r="AH10" s="62"/>
      <c r="AI10" s="62"/>
    </row>
    <row r="11" spans="1:35" ht="16.5">
      <c r="A11" s="27">
        <v>1</v>
      </c>
      <c r="B11" s="43">
        <f t="shared" ref="B11:B72" si="0">HYPERLINK("https://sentrumbookstore.com/catalog/books/"&amp;T11&amp;"/?langs=UA",T11)</f>
        <v>9789669175397</v>
      </c>
      <c r="C11" s="64" t="s">
        <v>54</v>
      </c>
      <c r="D11" s="65" t="s">
        <v>10</v>
      </c>
      <c r="E11" s="66" t="s">
        <v>7</v>
      </c>
      <c r="F11" s="67">
        <v>312</v>
      </c>
      <c r="G11" s="64" t="s">
        <v>1433</v>
      </c>
      <c r="H11" s="64" t="s">
        <v>1434</v>
      </c>
      <c r="I11" s="64" t="s">
        <v>1435</v>
      </c>
      <c r="J11" s="64" t="s">
        <v>1436</v>
      </c>
      <c r="K11" s="67">
        <v>2020</v>
      </c>
      <c r="L11" s="64" t="s">
        <v>79</v>
      </c>
      <c r="M11" s="64" t="s">
        <v>1437</v>
      </c>
      <c r="N11" s="64" t="s">
        <v>1438</v>
      </c>
      <c r="O11" s="64" t="s">
        <v>1439</v>
      </c>
      <c r="P11" s="114">
        <f t="shared" ref="P11:P76" si="1">ROUND(V11*(100%-Discount),1)</f>
        <v>21.2</v>
      </c>
      <c r="Q11" s="1"/>
      <c r="R11" s="69" t="str">
        <f t="shared" ref="R11:R76" si="2">IF(Q11="","",Q11*P11)</f>
        <v/>
      </c>
      <c r="S11" s="70" t="str">
        <f t="shared" ref="S11:S76" si="3">IF(U11="","",HYPERLINK(U11,"Image"))</f>
        <v>Image</v>
      </c>
      <c r="T11" s="71">
        <v>9789669175397</v>
      </c>
      <c r="U11" s="72" t="s">
        <v>1440</v>
      </c>
      <c r="V11" s="73">
        <v>21.2</v>
      </c>
      <c r="W11" s="74" t="s">
        <v>1441</v>
      </c>
      <c r="X11" s="72" t="s">
        <v>1442</v>
      </c>
      <c r="Y11" s="72" t="s">
        <v>1443</v>
      </c>
      <c r="Z11" s="72" t="s">
        <v>1444</v>
      </c>
      <c r="AA11" s="75">
        <v>392</v>
      </c>
      <c r="AB11" s="29" t="s">
        <v>1723</v>
      </c>
      <c r="AC11" s="76">
        <v>1377504665</v>
      </c>
      <c r="AD11" s="29" t="s">
        <v>1724</v>
      </c>
      <c r="AE11" s="29" t="s">
        <v>1725</v>
      </c>
      <c r="AF11" s="77" t="s">
        <v>1726</v>
      </c>
      <c r="AG11" s="29"/>
      <c r="AH11" s="26"/>
      <c r="AI11" s="26">
        <f>VLOOKUP(B11,'[1]report_HOME_2023-10-05'!$A$1:$H$858,8,0)</f>
        <v>14</v>
      </c>
    </row>
    <row r="12" spans="1:35" ht="16.5">
      <c r="A12" s="27">
        <v>2</v>
      </c>
      <c r="B12" s="43">
        <f t="shared" si="0"/>
        <v>9789669176486</v>
      </c>
      <c r="C12" s="64" t="s">
        <v>54</v>
      </c>
      <c r="D12" s="65" t="s">
        <v>10</v>
      </c>
      <c r="E12" s="66" t="s">
        <v>7</v>
      </c>
      <c r="F12" s="67">
        <v>352</v>
      </c>
      <c r="G12" s="64" t="s">
        <v>1433</v>
      </c>
      <c r="H12" s="64" t="s">
        <v>1445</v>
      </c>
      <c r="I12" s="64" t="s">
        <v>1446</v>
      </c>
      <c r="J12" s="64" t="s">
        <v>1436</v>
      </c>
      <c r="K12" s="67">
        <v>2021</v>
      </c>
      <c r="L12" s="64" t="s">
        <v>79</v>
      </c>
      <c r="M12" s="64" t="s">
        <v>1437</v>
      </c>
      <c r="N12" s="64" t="s">
        <v>5669</v>
      </c>
      <c r="O12" s="64" t="s">
        <v>1727</v>
      </c>
      <c r="P12" s="114">
        <f t="shared" si="1"/>
        <v>28.4</v>
      </c>
      <c r="Q12" s="1"/>
      <c r="R12" s="69" t="str">
        <f t="shared" si="2"/>
        <v/>
      </c>
      <c r="S12" s="70" t="str">
        <f t="shared" si="3"/>
        <v>Image</v>
      </c>
      <c r="T12" s="71">
        <v>9789669176486</v>
      </c>
      <c r="U12" s="72" t="s">
        <v>1448</v>
      </c>
      <c r="V12" s="73">
        <v>28.4</v>
      </c>
      <c r="W12" s="74" t="s">
        <v>1449</v>
      </c>
      <c r="X12" s="72" t="s">
        <v>1450</v>
      </c>
      <c r="Y12" s="72" t="s">
        <v>1443</v>
      </c>
      <c r="Z12" s="72" t="s">
        <v>1447</v>
      </c>
      <c r="AA12" s="75">
        <v>392</v>
      </c>
      <c r="AB12" s="29" t="s">
        <v>1723</v>
      </c>
      <c r="AC12" s="76">
        <v>1291503769</v>
      </c>
      <c r="AD12" s="29" t="s">
        <v>1724</v>
      </c>
      <c r="AE12" s="29" t="s">
        <v>1725</v>
      </c>
      <c r="AF12" s="77" t="s">
        <v>1726</v>
      </c>
      <c r="AG12" s="29"/>
      <c r="AH12" s="26"/>
      <c r="AI12" s="26">
        <f>VLOOKUP(B12,'[1]report_HOME_2023-10-05'!$A$1:$H$858,8,0)</f>
        <v>14</v>
      </c>
    </row>
    <row r="13" spans="1:35" ht="16.5">
      <c r="A13" s="27">
        <v>3</v>
      </c>
      <c r="B13" s="43">
        <f t="shared" si="0"/>
        <v>9786178214043</v>
      </c>
      <c r="C13" s="64" t="s">
        <v>54</v>
      </c>
      <c r="D13" s="65" t="s">
        <v>10</v>
      </c>
      <c r="E13" s="66" t="s">
        <v>7</v>
      </c>
      <c r="F13" s="67">
        <v>232</v>
      </c>
      <c r="G13" s="64" t="s">
        <v>1728</v>
      </c>
      <c r="H13" s="64" t="s">
        <v>1729</v>
      </c>
      <c r="I13" s="64" t="s">
        <v>1730</v>
      </c>
      <c r="J13" s="64"/>
      <c r="K13" s="67">
        <v>2022</v>
      </c>
      <c r="L13" s="64" t="s">
        <v>1731</v>
      </c>
      <c r="M13" s="64" t="s">
        <v>1732</v>
      </c>
      <c r="N13" s="64" t="s">
        <v>1733</v>
      </c>
      <c r="O13" s="64" t="s">
        <v>1734</v>
      </c>
      <c r="P13" s="114">
        <f t="shared" si="1"/>
        <v>36.6</v>
      </c>
      <c r="Q13" s="1"/>
      <c r="R13" s="69" t="str">
        <f t="shared" si="2"/>
        <v/>
      </c>
      <c r="S13" s="70" t="str">
        <f t="shared" si="3"/>
        <v>Image</v>
      </c>
      <c r="T13" s="71">
        <v>9786178214043</v>
      </c>
      <c r="U13" s="72" t="s">
        <v>1735</v>
      </c>
      <c r="V13" s="73">
        <v>36.6</v>
      </c>
      <c r="W13" s="74" t="s">
        <v>1736</v>
      </c>
      <c r="X13" s="72" t="s">
        <v>1737</v>
      </c>
      <c r="Y13" s="72" t="s">
        <v>1738</v>
      </c>
      <c r="Z13" s="72" t="s">
        <v>1739</v>
      </c>
      <c r="AA13" s="75">
        <v>393</v>
      </c>
      <c r="AB13" s="29" t="s">
        <v>1723</v>
      </c>
      <c r="AC13" s="76"/>
      <c r="AD13" s="29" t="s">
        <v>1740</v>
      </c>
      <c r="AE13" s="29" t="s">
        <v>1741</v>
      </c>
      <c r="AF13" s="77" t="s">
        <v>1742</v>
      </c>
      <c r="AG13" s="29"/>
      <c r="AH13" s="26">
        <f>VLOOKUP(B13,[2]Waybill!$A$1:$G$366,3,0)</f>
        <v>10</v>
      </c>
      <c r="AI13" s="26"/>
    </row>
    <row r="14" spans="1:35" ht="16.5">
      <c r="A14" s="27">
        <v>4</v>
      </c>
      <c r="B14" s="43">
        <f t="shared" si="0"/>
        <v>9789660392205</v>
      </c>
      <c r="C14" s="64" t="s">
        <v>54</v>
      </c>
      <c r="D14" s="65" t="s">
        <v>10</v>
      </c>
      <c r="E14" s="66" t="s">
        <v>7</v>
      </c>
      <c r="F14" s="67">
        <v>480</v>
      </c>
      <c r="G14" s="64" t="s">
        <v>55</v>
      </c>
      <c r="H14" s="64" t="s">
        <v>56</v>
      </c>
      <c r="I14" s="64" t="s">
        <v>57</v>
      </c>
      <c r="J14" s="64"/>
      <c r="K14" s="67">
        <v>2021</v>
      </c>
      <c r="L14" s="64" t="s">
        <v>58</v>
      </c>
      <c r="M14" s="64" t="s">
        <v>59</v>
      </c>
      <c r="N14" s="64" t="s">
        <v>60</v>
      </c>
      <c r="O14" s="64" t="s">
        <v>1743</v>
      </c>
      <c r="P14" s="114">
        <f t="shared" si="1"/>
        <v>25.5</v>
      </c>
      <c r="Q14" s="1"/>
      <c r="R14" s="69" t="str">
        <f t="shared" si="2"/>
        <v/>
      </c>
      <c r="S14" s="70" t="str">
        <f t="shared" si="3"/>
        <v>Image</v>
      </c>
      <c r="T14" s="71">
        <v>9789660392205</v>
      </c>
      <c r="U14" s="72" t="s">
        <v>61</v>
      </c>
      <c r="V14" s="73">
        <v>25.5</v>
      </c>
      <c r="W14" s="74" t="s">
        <v>62</v>
      </c>
      <c r="X14" s="72" t="s">
        <v>63</v>
      </c>
      <c r="Y14" s="72" t="s">
        <v>64</v>
      </c>
      <c r="Z14" s="72" t="s">
        <v>65</v>
      </c>
      <c r="AA14" s="75">
        <v>392</v>
      </c>
      <c r="AB14" s="29" t="s">
        <v>1723</v>
      </c>
      <c r="AC14" s="76">
        <v>1319016038</v>
      </c>
      <c r="AD14" s="29" t="s">
        <v>1744</v>
      </c>
      <c r="AE14" s="29" t="s">
        <v>1745</v>
      </c>
      <c r="AF14" s="77" t="s">
        <v>1742</v>
      </c>
      <c r="AG14" s="29"/>
      <c r="AH14" s="26"/>
      <c r="AI14" s="26">
        <f>VLOOKUP(B14,'[1]report_HOME_2023-10-05'!$A$1:$H$858,8,0)</f>
        <v>4</v>
      </c>
    </row>
    <row r="15" spans="1:35" ht="16.5">
      <c r="A15" s="27">
        <v>5</v>
      </c>
      <c r="B15" s="43">
        <f t="shared" si="0"/>
        <v>9789669796264</v>
      </c>
      <c r="C15" s="64" t="s">
        <v>54</v>
      </c>
      <c r="D15" s="65" t="s">
        <v>10</v>
      </c>
      <c r="E15" s="66" t="s">
        <v>7</v>
      </c>
      <c r="F15" s="67">
        <v>140</v>
      </c>
      <c r="G15" s="64" t="s">
        <v>1746</v>
      </c>
      <c r="H15" s="64" t="s">
        <v>1747</v>
      </c>
      <c r="I15" s="64" t="s">
        <v>1748</v>
      </c>
      <c r="J15" s="64"/>
      <c r="K15" s="67">
        <v>2023</v>
      </c>
      <c r="L15" s="64" t="s">
        <v>1749</v>
      </c>
      <c r="M15" s="64" t="s">
        <v>1750</v>
      </c>
      <c r="N15" s="64" t="s">
        <v>1751</v>
      </c>
      <c r="O15" s="64" t="s">
        <v>1752</v>
      </c>
      <c r="P15" s="114">
        <f t="shared" si="1"/>
        <v>21.7</v>
      </c>
      <c r="Q15" s="1"/>
      <c r="R15" s="69" t="str">
        <f t="shared" si="2"/>
        <v/>
      </c>
      <c r="S15" s="70" t="str">
        <f t="shared" si="3"/>
        <v>Image</v>
      </c>
      <c r="T15" s="71">
        <v>9789669796264</v>
      </c>
      <c r="U15" s="72" t="s">
        <v>1753</v>
      </c>
      <c r="V15" s="73">
        <v>21.7</v>
      </c>
      <c r="W15" s="74" t="s">
        <v>1754</v>
      </c>
      <c r="X15" s="72" t="s">
        <v>1755</v>
      </c>
      <c r="Y15" s="72" t="s">
        <v>1756</v>
      </c>
      <c r="Z15" s="72" t="s">
        <v>1757</v>
      </c>
      <c r="AA15" s="75">
        <v>216</v>
      </c>
      <c r="AB15" s="29" t="s">
        <v>1723</v>
      </c>
      <c r="AC15" s="76"/>
      <c r="AD15" s="29" t="s">
        <v>1758</v>
      </c>
      <c r="AE15" s="29" t="s">
        <v>1759</v>
      </c>
      <c r="AF15" s="77" t="s">
        <v>1742</v>
      </c>
      <c r="AG15" s="29"/>
      <c r="AH15" s="26">
        <f>VLOOKUP(B15,[2]Waybill!$A$1:$G$366,3,0)</f>
        <v>10</v>
      </c>
      <c r="AI15" s="26"/>
    </row>
    <row r="16" spans="1:35" ht="16.5">
      <c r="A16" s="27">
        <v>6</v>
      </c>
      <c r="B16" s="43">
        <f t="shared" si="0"/>
        <v>9789664480090</v>
      </c>
      <c r="C16" s="64" t="s">
        <v>54</v>
      </c>
      <c r="D16" s="65" t="s">
        <v>10</v>
      </c>
      <c r="E16" s="66" t="s">
        <v>7</v>
      </c>
      <c r="F16" s="67">
        <v>584</v>
      </c>
      <c r="G16" s="64" t="s">
        <v>66</v>
      </c>
      <c r="H16" s="64" t="s">
        <v>67</v>
      </c>
      <c r="I16" s="64" t="s">
        <v>68</v>
      </c>
      <c r="J16" s="64"/>
      <c r="K16" s="67">
        <v>2022</v>
      </c>
      <c r="L16" s="64" t="s">
        <v>69</v>
      </c>
      <c r="M16" s="64" t="s">
        <v>70</v>
      </c>
      <c r="N16" s="64" t="s">
        <v>71</v>
      </c>
      <c r="O16" s="64" t="s">
        <v>72</v>
      </c>
      <c r="P16" s="114">
        <f t="shared" si="1"/>
        <v>39.200000000000003</v>
      </c>
      <c r="Q16" s="1"/>
      <c r="R16" s="69" t="str">
        <f t="shared" si="2"/>
        <v/>
      </c>
      <c r="S16" s="70" t="str">
        <f t="shared" si="3"/>
        <v>Image</v>
      </c>
      <c r="T16" s="71">
        <v>9789664480090</v>
      </c>
      <c r="U16" s="72" t="s">
        <v>73</v>
      </c>
      <c r="V16" s="73">
        <v>39.200000000000003</v>
      </c>
      <c r="W16" s="74" t="s">
        <v>74</v>
      </c>
      <c r="X16" s="72" t="s">
        <v>75</v>
      </c>
      <c r="Y16" s="72" t="s">
        <v>76</v>
      </c>
      <c r="Z16" s="72" t="s">
        <v>77</v>
      </c>
      <c r="AA16" s="75">
        <v>761</v>
      </c>
      <c r="AB16" s="29" t="s">
        <v>1723</v>
      </c>
      <c r="AC16" s="76">
        <v>1374495225</v>
      </c>
      <c r="AD16" s="29" t="s">
        <v>1760</v>
      </c>
      <c r="AE16" s="29" t="s">
        <v>1761</v>
      </c>
      <c r="AF16" s="77" t="s">
        <v>1742</v>
      </c>
      <c r="AG16" s="29"/>
      <c r="AH16" s="26"/>
      <c r="AI16" s="26">
        <f>VLOOKUP(B16,'[1]report_HOME_2023-10-05'!$A$1:$H$858,8,0)</f>
        <v>11</v>
      </c>
    </row>
    <row r="17" spans="1:35" ht="16.5">
      <c r="A17" s="27">
        <v>7</v>
      </c>
      <c r="B17" s="43">
        <f t="shared" si="0"/>
        <v>9789664481257</v>
      </c>
      <c r="C17" s="64" t="s">
        <v>54</v>
      </c>
      <c r="D17" s="65" t="s">
        <v>10</v>
      </c>
      <c r="E17" s="66" t="s">
        <v>7</v>
      </c>
      <c r="F17" s="67">
        <v>288</v>
      </c>
      <c r="G17" s="64" t="s">
        <v>1762</v>
      </c>
      <c r="H17" s="64" t="s">
        <v>1763</v>
      </c>
      <c r="I17" s="64" t="s">
        <v>1764</v>
      </c>
      <c r="J17" s="64" t="s">
        <v>1765</v>
      </c>
      <c r="K17" s="67">
        <v>2023</v>
      </c>
      <c r="L17" s="64" t="s">
        <v>723</v>
      </c>
      <c r="M17" s="64" t="s">
        <v>1766</v>
      </c>
      <c r="N17" s="64" t="s">
        <v>1767</v>
      </c>
      <c r="O17" s="64" t="s">
        <v>1768</v>
      </c>
      <c r="P17" s="114">
        <f t="shared" si="1"/>
        <v>39.5</v>
      </c>
      <c r="Q17" s="1"/>
      <c r="R17" s="69" t="str">
        <f t="shared" si="2"/>
        <v/>
      </c>
      <c r="S17" s="70" t="str">
        <f t="shared" si="3"/>
        <v>Image</v>
      </c>
      <c r="T17" s="71">
        <v>9789664481257</v>
      </c>
      <c r="U17" s="72" t="s">
        <v>1769</v>
      </c>
      <c r="V17" s="73">
        <v>39.5</v>
      </c>
      <c r="W17" s="74" t="s">
        <v>1770</v>
      </c>
      <c r="X17" s="72" t="s">
        <v>1771</v>
      </c>
      <c r="Y17" s="72" t="s">
        <v>1772</v>
      </c>
      <c r="Z17" s="72" t="s">
        <v>1773</v>
      </c>
      <c r="AA17" s="75">
        <v>527</v>
      </c>
      <c r="AB17" s="29" t="s">
        <v>1723</v>
      </c>
      <c r="AC17" s="76"/>
      <c r="AD17" s="29" t="s">
        <v>1774</v>
      </c>
      <c r="AE17" s="29" t="s">
        <v>1775</v>
      </c>
      <c r="AF17" s="77" t="s">
        <v>1742</v>
      </c>
      <c r="AG17" s="29"/>
      <c r="AH17" s="26">
        <f>VLOOKUP(B17,[2]Waybill!$A$1:$G$366,3,0)</f>
        <v>10</v>
      </c>
      <c r="AI17" s="26"/>
    </row>
    <row r="18" spans="1:35" ht="16.5">
      <c r="A18" s="27">
        <v>8</v>
      </c>
      <c r="B18" s="43">
        <f t="shared" si="0"/>
        <v>9789664480892</v>
      </c>
      <c r="C18" s="64" t="s">
        <v>54</v>
      </c>
      <c r="D18" s="65" t="s">
        <v>10</v>
      </c>
      <c r="E18" s="66" t="s">
        <v>7</v>
      </c>
      <c r="F18" s="67">
        <v>232</v>
      </c>
      <c r="G18" s="64" t="s">
        <v>1776</v>
      </c>
      <c r="H18" s="64" t="s">
        <v>1777</v>
      </c>
      <c r="I18" s="64" t="s">
        <v>1778</v>
      </c>
      <c r="J18" s="64"/>
      <c r="K18" s="67">
        <v>2023</v>
      </c>
      <c r="L18" s="64" t="s">
        <v>723</v>
      </c>
      <c r="M18" s="64" t="s">
        <v>1779</v>
      </c>
      <c r="N18" s="64" t="s">
        <v>1780</v>
      </c>
      <c r="O18" s="64" t="s">
        <v>1781</v>
      </c>
      <c r="P18" s="114">
        <f t="shared" si="1"/>
        <v>45.5</v>
      </c>
      <c r="Q18" s="1"/>
      <c r="R18" s="69" t="str">
        <f t="shared" si="2"/>
        <v/>
      </c>
      <c r="S18" s="70" t="str">
        <f t="shared" si="3"/>
        <v>Image</v>
      </c>
      <c r="T18" s="71">
        <v>9789664480892</v>
      </c>
      <c r="U18" s="72" t="s">
        <v>1782</v>
      </c>
      <c r="V18" s="73">
        <v>45.5</v>
      </c>
      <c r="W18" s="74" t="s">
        <v>1783</v>
      </c>
      <c r="X18" s="72" t="s">
        <v>1784</v>
      </c>
      <c r="Y18" s="72" t="s">
        <v>1785</v>
      </c>
      <c r="Z18" s="72" t="s">
        <v>1786</v>
      </c>
      <c r="AA18" s="75">
        <v>448</v>
      </c>
      <c r="AB18" s="29" t="s">
        <v>1723</v>
      </c>
      <c r="AC18" s="76"/>
      <c r="AD18" s="29" t="s">
        <v>1774</v>
      </c>
      <c r="AE18" s="29" t="s">
        <v>1775</v>
      </c>
      <c r="AF18" s="77" t="s">
        <v>1742</v>
      </c>
      <c r="AG18" s="29"/>
      <c r="AH18" s="26">
        <f>VLOOKUP(B18,[2]Waybill!$A$1:$G$366,3,0)</f>
        <v>15</v>
      </c>
      <c r="AI18" s="26"/>
    </row>
    <row r="19" spans="1:35" ht="16.5">
      <c r="A19" s="27">
        <v>9</v>
      </c>
      <c r="B19" s="43">
        <f t="shared" si="0"/>
        <v>9789669829733</v>
      </c>
      <c r="C19" s="64" t="s">
        <v>54</v>
      </c>
      <c r="D19" s="65" t="s">
        <v>10</v>
      </c>
      <c r="E19" s="66" t="s">
        <v>7</v>
      </c>
      <c r="F19" s="67">
        <v>496</v>
      </c>
      <c r="G19" s="64" t="s">
        <v>1787</v>
      </c>
      <c r="H19" s="64" t="s">
        <v>1788</v>
      </c>
      <c r="I19" s="64" t="s">
        <v>1789</v>
      </c>
      <c r="J19" s="64"/>
      <c r="K19" s="67">
        <v>2023</v>
      </c>
      <c r="L19" s="64" t="s">
        <v>80</v>
      </c>
      <c r="M19" s="64" t="s">
        <v>1790</v>
      </c>
      <c r="N19" s="64" t="s">
        <v>1791</v>
      </c>
      <c r="O19" s="64" t="s">
        <v>1792</v>
      </c>
      <c r="P19" s="114">
        <f t="shared" si="1"/>
        <v>40.4</v>
      </c>
      <c r="Q19" s="1"/>
      <c r="R19" s="69" t="str">
        <f t="shared" si="2"/>
        <v/>
      </c>
      <c r="S19" s="70" t="str">
        <f t="shared" si="3"/>
        <v>Image</v>
      </c>
      <c r="T19" s="71">
        <v>9789669829733</v>
      </c>
      <c r="U19" s="72" t="s">
        <v>1793</v>
      </c>
      <c r="V19" s="73">
        <v>40.4</v>
      </c>
      <c r="W19" s="74" t="s">
        <v>1794</v>
      </c>
      <c r="X19" s="72" t="s">
        <v>1795</v>
      </c>
      <c r="Y19" s="72" t="s">
        <v>1790</v>
      </c>
      <c r="Z19" s="72" t="s">
        <v>1796</v>
      </c>
      <c r="AA19" s="75">
        <v>521</v>
      </c>
      <c r="AB19" s="29" t="s">
        <v>1723</v>
      </c>
      <c r="AC19" s="76"/>
      <c r="AD19" s="29" t="s">
        <v>81</v>
      </c>
      <c r="AE19" s="29" t="s">
        <v>1797</v>
      </c>
      <c r="AF19" s="77" t="s">
        <v>1742</v>
      </c>
      <c r="AG19" s="29"/>
      <c r="AH19" s="26">
        <f>VLOOKUP(B19,[2]Waybill!$A$1:$G$366,3,0)</f>
        <v>10</v>
      </c>
      <c r="AI19" s="26"/>
    </row>
    <row r="20" spans="1:35" ht="16.5">
      <c r="A20" s="27">
        <v>10</v>
      </c>
      <c r="B20" s="43">
        <f t="shared" si="0"/>
        <v>9786176298069</v>
      </c>
      <c r="C20" s="64" t="s">
        <v>54</v>
      </c>
      <c r="D20" s="65" t="s">
        <v>10</v>
      </c>
      <c r="E20" s="66" t="s">
        <v>7</v>
      </c>
      <c r="F20" s="67">
        <v>552</v>
      </c>
      <c r="G20" s="64" t="s">
        <v>1798</v>
      </c>
      <c r="H20" s="64" t="s">
        <v>1799</v>
      </c>
      <c r="I20" s="64" t="s">
        <v>1800</v>
      </c>
      <c r="J20" s="64" t="s">
        <v>1801</v>
      </c>
      <c r="K20" s="67">
        <v>2023</v>
      </c>
      <c r="L20" s="64" t="s">
        <v>1802</v>
      </c>
      <c r="M20" s="64" t="s">
        <v>1803</v>
      </c>
      <c r="N20" s="64" t="s">
        <v>1804</v>
      </c>
      <c r="O20" s="64" t="s">
        <v>1805</v>
      </c>
      <c r="P20" s="114">
        <f t="shared" si="1"/>
        <v>53.2</v>
      </c>
      <c r="Q20" s="1"/>
      <c r="R20" s="69" t="str">
        <f t="shared" si="2"/>
        <v/>
      </c>
      <c r="S20" s="70" t="str">
        <f t="shared" si="3"/>
        <v>Image</v>
      </c>
      <c r="T20" s="71">
        <v>9786176298069</v>
      </c>
      <c r="U20" s="72" t="s">
        <v>1806</v>
      </c>
      <c r="V20" s="73">
        <v>53.2</v>
      </c>
      <c r="W20" s="74" t="s">
        <v>1807</v>
      </c>
      <c r="X20" s="72" t="s">
        <v>1808</v>
      </c>
      <c r="Y20" s="72" t="s">
        <v>1809</v>
      </c>
      <c r="Z20" s="72" t="s">
        <v>1810</v>
      </c>
      <c r="AA20" s="75">
        <v>540</v>
      </c>
      <c r="AB20" s="29" t="s">
        <v>1723</v>
      </c>
      <c r="AC20" s="76"/>
      <c r="AD20" s="29" t="s">
        <v>1811</v>
      </c>
      <c r="AE20" s="29" t="s">
        <v>1812</v>
      </c>
      <c r="AF20" s="77" t="s">
        <v>1742</v>
      </c>
      <c r="AG20" s="29"/>
      <c r="AH20" s="26">
        <f>VLOOKUP(B20,[2]Waybill!$A$1:$G$366,3,0)</f>
        <v>10</v>
      </c>
      <c r="AI20" s="26"/>
    </row>
    <row r="21" spans="1:35" ht="16.5">
      <c r="A21" s="27">
        <v>11</v>
      </c>
      <c r="B21" s="43">
        <f t="shared" si="0"/>
        <v>9786175695449</v>
      </c>
      <c r="C21" s="64" t="s">
        <v>54</v>
      </c>
      <c r="D21" s="65" t="s">
        <v>10</v>
      </c>
      <c r="E21" s="66" t="s">
        <v>7</v>
      </c>
      <c r="F21" s="67">
        <v>648</v>
      </c>
      <c r="G21" s="64" t="s">
        <v>1813</v>
      </c>
      <c r="H21" s="64" t="s">
        <v>1814</v>
      </c>
      <c r="I21" s="64" t="s">
        <v>1815</v>
      </c>
      <c r="J21" s="64"/>
      <c r="K21" s="67">
        <v>2022</v>
      </c>
      <c r="L21" s="64" t="s">
        <v>1816</v>
      </c>
      <c r="M21" s="64" t="s">
        <v>1817</v>
      </c>
      <c r="N21" s="64" t="s">
        <v>1818</v>
      </c>
      <c r="O21" s="64" t="s">
        <v>1819</v>
      </c>
      <c r="P21" s="114">
        <f t="shared" si="1"/>
        <v>50.9</v>
      </c>
      <c r="Q21" s="1"/>
      <c r="R21" s="69" t="str">
        <f t="shared" si="2"/>
        <v/>
      </c>
      <c r="S21" s="70" t="str">
        <f t="shared" si="3"/>
        <v>Image</v>
      </c>
      <c r="T21" s="71">
        <v>9786175695449</v>
      </c>
      <c r="U21" s="72" t="s">
        <v>1820</v>
      </c>
      <c r="V21" s="73">
        <v>50.9</v>
      </c>
      <c r="W21" s="74" t="s">
        <v>1821</v>
      </c>
      <c r="X21" s="72" t="s">
        <v>1822</v>
      </c>
      <c r="Y21" s="72" t="s">
        <v>1823</v>
      </c>
      <c r="Z21" s="72" t="s">
        <v>1824</v>
      </c>
      <c r="AA21" s="75">
        <v>633</v>
      </c>
      <c r="AB21" s="29" t="s">
        <v>1723</v>
      </c>
      <c r="AC21" s="76"/>
      <c r="AD21" s="29" t="s">
        <v>1825</v>
      </c>
      <c r="AE21" s="29" t="s">
        <v>1825</v>
      </c>
      <c r="AF21" s="77" t="s">
        <v>1742</v>
      </c>
      <c r="AG21" s="29"/>
      <c r="AH21" s="26">
        <f>VLOOKUP(B21,[2]Waybill!$A$1:$G$366,3,0)</f>
        <v>10</v>
      </c>
      <c r="AI21" s="26"/>
    </row>
    <row r="22" spans="1:35" ht="16.5">
      <c r="A22" s="27">
        <v>12</v>
      </c>
      <c r="B22" s="43">
        <f t="shared" si="0"/>
        <v>9786177286898</v>
      </c>
      <c r="C22" s="64" t="s">
        <v>54</v>
      </c>
      <c r="D22" s="65" t="s">
        <v>10</v>
      </c>
      <c r="E22" s="66" t="s">
        <v>7</v>
      </c>
      <c r="F22" s="67">
        <v>168</v>
      </c>
      <c r="G22" s="64" t="s">
        <v>1826</v>
      </c>
      <c r="H22" s="64" t="s">
        <v>1827</v>
      </c>
      <c r="I22" s="64" t="s">
        <v>1828</v>
      </c>
      <c r="J22" s="64"/>
      <c r="K22" s="67">
        <v>2023</v>
      </c>
      <c r="L22" s="64" t="s">
        <v>1829</v>
      </c>
      <c r="M22" s="64" t="s">
        <v>1830</v>
      </c>
      <c r="N22" s="64" t="s">
        <v>1831</v>
      </c>
      <c r="O22" s="64" t="s">
        <v>1832</v>
      </c>
      <c r="P22" s="114">
        <f t="shared" si="1"/>
        <v>26</v>
      </c>
      <c r="Q22" s="1"/>
      <c r="R22" s="69" t="str">
        <f t="shared" si="2"/>
        <v/>
      </c>
      <c r="S22" s="70" t="str">
        <f t="shared" si="3"/>
        <v>Image</v>
      </c>
      <c r="T22" s="71">
        <v>9786177286898</v>
      </c>
      <c r="U22" s="72" t="s">
        <v>1833</v>
      </c>
      <c r="V22" s="73">
        <v>26</v>
      </c>
      <c r="W22" s="74" t="s">
        <v>1834</v>
      </c>
      <c r="X22" s="72" t="s">
        <v>1835</v>
      </c>
      <c r="Y22" s="72" t="s">
        <v>1836</v>
      </c>
      <c r="Z22" s="72" t="s">
        <v>1837</v>
      </c>
      <c r="AA22" s="75">
        <v>260</v>
      </c>
      <c r="AB22" s="29" t="s">
        <v>1723</v>
      </c>
      <c r="AC22" s="76"/>
      <c r="AD22" s="29" t="s">
        <v>1838</v>
      </c>
      <c r="AE22" s="29" t="s">
        <v>1838</v>
      </c>
      <c r="AF22" s="77" t="s">
        <v>1742</v>
      </c>
      <c r="AG22" s="29"/>
      <c r="AH22" s="26">
        <f>VLOOKUP(B22,[2]Waybill!$A$1:$G$366,3,0)</f>
        <v>30</v>
      </c>
      <c r="AI22" s="26"/>
    </row>
    <row r="23" spans="1:35" ht="16.5">
      <c r="A23" s="27">
        <v>13</v>
      </c>
      <c r="B23" s="43">
        <f t="shared" si="0"/>
        <v>9786178248956</v>
      </c>
      <c r="C23" s="64" t="s">
        <v>54</v>
      </c>
      <c r="D23" s="65" t="s">
        <v>10</v>
      </c>
      <c r="E23" s="66" t="s">
        <v>7</v>
      </c>
      <c r="F23" s="67">
        <v>344</v>
      </c>
      <c r="G23" s="64" t="s">
        <v>1839</v>
      </c>
      <c r="H23" s="64" t="s">
        <v>1840</v>
      </c>
      <c r="I23" s="64" t="s">
        <v>1841</v>
      </c>
      <c r="J23" s="64"/>
      <c r="K23" s="67">
        <v>2023</v>
      </c>
      <c r="L23" s="64" t="s">
        <v>1842</v>
      </c>
      <c r="M23" s="64" t="s">
        <v>1843</v>
      </c>
      <c r="N23" s="64" t="s">
        <v>1844</v>
      </c>
      <c r="O23" s="64" t="s">
        <v>1845</v>
      </c>
      <c r="P23" s="114">
        <f t="shared" si="1"/>
        <v>44.7</v>
      </c>
      <c r="Q23" s="1"/>
      <c r="R23" s="69" t="str">
        <f t="shared" si="2"/>
        <v/>
      </c>
      <c r="S23" s="70" t="str">
        <f t="shared" si="3"/>
        <v>Image</v>
      </c>
      <c r="T23" s="71">
        <v>9786178248956</v>
      </c>
      <c r="U23" s="72" t="s">
        <v>1846</v>
      </c>
      <c r="V23" s="73">
        <v>44.7</v>
      </c>
      <c r="W23" s="74" t="s">
        <v>1847</v>
      </c>
      <c r="X23" s="72" t="s">
        <v>1848</v>
      </c>
      <c r="Y23" s="72" t="s">
        <v>1849</v>
      </c>
      <c r="Z23" s="72" t="s">
        <v>1850</v>
      </c>
      <c r="AA23" s="75">
        <v>558</v>
      </c>
      <c r="AB23" s="29" t="s">
        <v>1723</v>
      </c>
      <c r="AC23" s="76"/>
      <c r="AD23" s="29" t="s">
        <v>1851</v>
      </c>
      <c r="AE23" s="29" t="s">
        <v>1851</v>
      </c>
      <c r="AF23" s="77" t="s">
        <v>1742</v>
      </c>
      <c r="AG23" s="29"/>
      <c r="AH23" s="26">
        <f>VLOOKUP(B23,[2]Waybill!$A$1:$G$366,3,0)</f>
        <v>10</v>
      </c>
      <c r="AI23" s="26"/>
    </row>
    <row r="24" spans="1:35" ht="16.5">
      <c r="A24" s="27">
        <v>14</v>
      </c>
      <c r="B24" s="43">
        <f t="shared" si="0"/>
        <v>9786175696040</v>
      </c>
      <c r="C24" s="64" t="s">
        <v>54</v>
      </c>
      <c r="D24" s="65" t="s">
        <v>10</v>
      </c>
      <c r="E24" s="66" t="s">
        <v>7</v>
      </c>
      <c r="F24" s="67">
        <v>228</v>
      </c>
      <c r="G24" s="64" t="s">
        <v>1852</v>
      </c>
      <c r="H24" s="64" t="s">
        <v>1853</v>
      </c>
      <c r="I24" s="64" t="s">
        <v>1854</v>
      </c>
      <c r="J24" s="64"/>
      <c r="K24" s="67">
        <v>2023</v>
      </c>
      <c r="L24" s="64" t="s">
        <v>1816</v>
      </c>
      <c r="M24" s="64" t="s">
        <v>1855</v>
      </c>
      <c r="N24" s="64" t="s">
        <v>1856</v>
      </c>
      <c r="O24" s="64" t="s">
        <v>1857</v>
      </c>
      <c r="P24" s="114">
        <f t="shared" si="1"/>
        <v>26.6</v>
      </c>
      <c r="Q24" s="1"/>
      <c r="R24" s="69" t="str">
        <f t="shared" si="2"/>
        <v/>
      </c>
      <c r="S24" s="70" t="str">
        <f t="shared" si="3"/>
        <v>Image</v>
      </c>
      <c r="T24" s="71">
        <v>9786175696040</v>
      </c>
      <c r="U24" s="72" t="s">
        <v>1858</v>
      </c>
      <c r="V24" s="73">
        <v>26.6</v>
      </c>
      <c r="W24" s="74" t="s">
        <v>1859</v>
      </c>
      <c r="X24" s="72" t="s">
        <v>1860</v>
      </c>
      <c r="Y24" s="72" t="s">
        <v>1861</v>
      </c>
      <c r="Z24" s="72" t="s">
        <v>1862</v>
      </c>
      <c r="AA24" s="75">
        <v>294</v>
      </c>
      <c r="AB24" s="29" t="s">
        <v>1723</v>
      </c>
      <c r="AC24" s="76"/>
      <c r="AD24" s="29" t="s">
        <v>1825</v>
      </c>
      <c r="AE24" s="29" t="s">
        <v>1825</v>
      </c>
      <c r="AF24" s="77" t="s">
        <v>1742</v>
      </c>
      <c r="AG24" s="29"/>
      <c r="AH24" s="26">
        <f>VLOOKUP(B24,[2]Waybill!$A$1:$G$366,3,0)</f>
        <v>10</v>
      </c>
      <c r="AI24" s="26"/>
    </row>
    <row r="25" spans="1:35" ht="16.5">
      <c r="A25" s="27">
        <v>15</v>
      </c>
      <c r="B25" s="43">
        <f t="shared" si="0"/>
        <v>9789669174055</v>
      </c>
      <c r="C25" s="64" t="s">
        <v>54</v>
      </c>
      <c r="D25" s="65" t="s">
        <v>10</v>
      </c>
      <c r="E25" s="66" t="s">
        <v>48</v>
      </c>
      <c r="F25" s="67">
        <v>192</v>
      </c>
      <c r="G25" s="64" t="s">
        <v>1459</v>
      </c>
      <c r="H25" s="64" t="s">
        <v>1460</v>
      </c>
      <c r="I25" s="64" t="s">
        <v>1461</v>
      </c>
      <c r="J25" s="64" t="s">
        <v>1462</v>
      </c>
      <c r="K25" s="67">
        <v>2019</v>
      </c>
      <c r="L25" s="64" t="s">
        <v>79</v>
      </c>
      <c r="M25" s="64" t="s">
        <v>1463</v>
      </c>
      <c r="N25" s="64" t="s">
        <v>1464</v>
      </c>
      <c r="O25" s="64" t="s">
        <v>5437</v>
      </c>
      <c r="P25" s="114">
        <f>ROUND(V25*(100%-Discount),1)</f>
        <v>16.399999999999999</v>
      </c>
      <c r="Q25" s="1"/>
      <c r="R25" s="69" t="str">
        <f>IF(Q25="","",Q25*P25)</f>
        <v/>
      </c>
      <c r="S25" s="70" t="str">
        <f>IF(U25="","",HYPERLINK(U25,"Image"))</f>
        <v>Image</v>
      </c>
      <c r="T25" s="71">
        <v>9789669174055</v>
      </c>
      <c r="U25" s="72" t="s">
        <v>1465</v>
      </c>
      <c r="V25" s="73">
        <v>16.399999999999999</v>
      </c>
      <c r="W25" s="74" t="s">
        <v>1466</v>
      </c>
      <c r="X25" s="72" t="s">
        <v>1467</v>
      </c>
      <c r="Y25" s="72" t="s">
        <v>1463</v>
      </c>
      <c r="Z25" s="72" t="s">
        <v>1468</v>
      </c>
      <c r="AA25" s="75">
        <v>392</v>
      </c>
      <c r="AB25" s="29" t="s">
        <v>1723</v>
      </c>
      <c r="AC25" s="76">
        <v>1382430839</v>
      </c>
      <c r="AD25" s="29" t="s">
        <v>1724</v>
      </c>
      <c r="AE25" s="29" t="s">
        <v>1725</v>
      </c>
      <c r="AF25" s="77" t="s">
        <v>1726</v>
      </c>
      <c r="AG25" s="29"/>
      <c r="AH25" s="26"/>
      <c r="AI25" s="26">
        <f>VLOOKUP(B25,'[1]report_HOME_2023-10-05'!$A$1:$H$858,8,0)</f>
        <v>5</v>
      </c>
    </row>
    <row r="26" spans="1:35" ht="16.5">
      <c r="A26" s="27">
        <v>16</v>
      </c>
      <c r="B26" s="43">
        <f t="shared" si="0"/>
        <v>9789669933942</v>
      </c>
      <c r="C26" s="64" t="s">
        <v>54</v>
      </c>
      <c r="D26" s="65" t="s">
        <v>10</v>
      </c>
      <c r="E26" s="66" t="s">
        <v>7</v>
      </c>
      <c r="F26" s="67">
        <v>336</v>
      </c>
      <c r="G26" s="64" t="s">
        <v>1863</v>
      </c>
      <c r="H26" s="64" t="s">
        <v>1864</v>
      </c>
      <c r="I26" s="64" t="s">
        <v>5670</v>
      </c>
      <c r="J26" s="64"/>
      <c r="K26" s="67">
        <v>2022</v>
      </c>
      <c r="L26" s="64" t="s">
        <v>793</v>
      </c>
      <c r="M26" s="64" t="s">
        <v>1865</v>
      </c>
      <c r="N26" s="64" t="s">
        <v>1866</v>
      </c>
      <c r="O26" s="64" t="s">
        <v>1867</v>
      </c>
      <c r="P26" s="114">
        <f t="shared" si="1"/>
        <v>34</v>
      </c>
      <c r="Q26" s="1"/>
      <c r="R26" s="69" t="str">
        <f t="shared" si="2"/>
        <v/>
      </c>
      <c r="S26" s="70" t="str">
        <f t="shared" si="3"/>
        <v>Image</v>
      </c>
      <c r="T26" s="71">
        <v>9789669933942</v>
      </c>
      <c r="U26" s="72" t="s">
        <v>1868</v>
      </c>
      <c r="V26" s="73">
        <v>34</v>
      </c>
      <c r="W26" s="74" t="s">
        <v>1869</v>
      </c>
      <c r="X26" s="72" t="s">
        <v>1870</v>
      </c>
      <c r="Y26" s="72" t="s">
        <v>1871</v>
      </c>
      <c r="Z26" s="72" t="s">
        <v>1872</v>
      </c>
      <c r="AA26" s="75">
        <v>467</v>
      </c>
      <c r="AB26" s="29" t="s">
        <v>1723</v>
      </c>
      <c r="AC26" s="76"/>
      <c r="AD26" s="29" t="s">
        <v>793</v>
      </c>
      <c r="AE26" s="29" t="s">
        <v>793</v>
      </c>
      <c r="AF26" s="77" t="s">
        <v>1742</v>
      </c>
      <c r="AG26" s="29"/>
      <c r="AH26" s="26">
        <f>VLOOKUP(B26,[2]Waybill!$A$1:$G$366,3,0)</f>
        <v>10</v>
      </c>
      <c r="AI26" s="26"/>
    </row>
    <row r="27" spans="1:35" ht="16.5">
      <c r="A27" s="27">
        <v>17</v>
      </c>
      <c r="B27" s="43">
        <f t="shared" si="0"/>
        <v>9786175695937</v>
      </c>
      <c r="C27" s="64" t="s">
        <v>54</v>
      </c>
      <c r="D27" s="65" t="s">
        <v>10</v>
      </c>
      <c r="E27" s="66" t="s">
        <v>7</v>
      </c>
      <c r="F27" s="67">
        <v>432</v>
      </c>
      <c r="G27" s="64" t="s">
        <v>1873</v>
      </c>
      <c r="H27" s="64" t="s">
        <v>1874</v>
      </c>
      <c r="I27" s="64" t="s">
        <v>1875</v>
      </c>
      <c r="J27" s="64" t="s">
        <v>1876</v>
      </c>
      <c r="K27" s="67">
        <v>2023</v>
      </c>
      <c r="L27" s="64" t="s">
        <v>1816</v>
      </c>
      <c r="M27" s="64" t="s">
        <v>1877</v>
      </c>
      <c r="N27" s="64" t="s">
        <v>1878</v>
      </c>
      <c r="O27" s="64" t="s">
        <v>1879</v>
      </c>
      <c r="P27" s="114">
        <f t="shared" si="1"/>
        <v>32.4</v>
      </c>
      <c r="Q27" s="1"/>
      <c r="R27" s="69" t="str">
        <f t="shared" si="2"/>
        <v/>
      </c>
      <c r="S27" s="70" t="str">
        <f t="shared" si="3"/>
        <v>Image</v>
      </c>
      <c r="T27" s="71">
        <v>9786175695937</v>
      </c>
      <c r="U27" s="72" t="s">
        <v>1880</v>
      </c>
      <c r="V27" s="73">
        <v>32.4</v>
      </c>
      <c r="W27" s="74" t="s">
        <v>1881</v>
      </c>
      <c r="X27" s="72" t="s">
        <v>1882</v>
      </c>
      <c r="Y27" s="72" t="s">
        <v>1883</v>
      </c>
      <c r="Z27" s="72" t="s">
        <v>1884</v>
      </c>
      <c r="AA27" s="75">
        <v>471</v>
      </c>
      <c r="AB27" s="29" t="s">
        <v>1723</v>
      </c>
      <c r="AC27" s="76"/>
      <c r="AD27" s="29" t="s">
        <v>1825</v>
      </c>
      <c r="AE27" s="29" t="s">
        <v>1825</v>
      </c>
      <c r="AF27" s="77" t="s">
        <v>1742</v>
      </c>
      <c r="AG27" s="29"/>
      <c r="AH27" s="26">
        <f>VLOOKUP(B27,[2]Waybill!$A$1:$G$366,3,0)</f>
        <v>10</v>
      </c>
      <c r="AI27" s="26"/>
    </row>
    <row r="28" spans="1:35" ht="16.5">
      <c r="A28" s="27">
        <v>18</v>
      </c>
      <c r="B28" s="43">
        <f t="shared" si="0"/>
        <v>9786175513989</v>
      </c>
      <c r="C28" s="64" t="s">
        <v>54</v>
      </c>
      <c r="D28" s="65" t="s">
        <v>10</v>
      </c>
      <c r="E28" s="66" t="s">
        <v>7</v>
      </c>
      <c r="F28" s="67">
        <v>292</v>
      </c>
      <c r="G28" s="64" t="s">
        <v>1885</v>
      </c>
      <c r="H28" s="64" t="s">
        <v>1886</v>
      </c>
      <c r="I28" s="64" t="s">
        <v>1887</v>
      </c>
      <c r="J28" s="64" t="s">
        <v>228</v>
      </c>
      <c r="K28" s="67">
        <v>2023</v>
      </c>
      <c r="L28" s="64" t="s">
        <v>58</v>
      </c>
      <c r="M28" s="64" t="s">
        <v>1888</v>
      </c>
      <c r="N28" s="64" t="s">
        <v>1889</v>
      </c>
      <c r="O28" s="64" t="s">
        <v>1890</v>
      </c>
      <c r="P28" s="114">
        <f t="shared" si="1"/>
        <v>29</v>
      </c>
      <c r="Q28" s="1"/>
      <c r="R28" s="69" t="str">
        <f t="shared" si="2"/>
        <v/>
      </c>
      <c r="S28" s="70" t="str">
        <f t="shared" si="3"/>
        <v>Image</v>
      </c>
      <c r="T28" s="71">
        <v>9786175513989</v>
      </c>
      <c r="U28" s="72" t="s">
        <v>1891</v>
      </c>
      <c r="V28" s="73">
        <v>29</v>
      </c>
      <c r="W28" s="74" t="s">
        <v>1892</v>
      </c>
      <c r="X28" s="72" t="s">
        <v>1893</v>
      </c>
      <c r="Y28" s="72" t="s">
        <v>1894</v>
      </c>
      <c r="Z28" s="72" t="s">
        <v>1895</v>
      </c>
      <c r="AA28" s="75">
        <v>265</v>
      </c>
      <c r="AB28" s="29" t="s">
        <v>1896</v>
      </c>
      <c r="AC28" s="76"/>
      <c r="AD28" s="29" t="s">
        <v>1744</v>
      </c>
      <c r="AE28" s="29" t="s">
        <v>1745</v>
      </c>
      <c r="AF28" s="77" t="s">
        <v>1742</v>
      </c>
      <c r="AG28" s="29"/>
      <c r="AH28" s="26">
        <f>VLOOKUP(B28,[2]Waybill!$A$1:$G$366,3,0)</f>
        <v>10</v>
      </c>
      <c r="AI28" s="26"/>
    </row>
    <row r="29" spans="1:35" ht="16.5">
      <c r="A29" s="27">
        <v>19</v>
      </c>
      <c r="B29" s="43">
        <f t="shared" si="0"/>
        <v>9786178107789</v>
      </c>
      <c r="C29" s="64" t="s">
        <v>54</v>
      </c>
      <c r="D29" s="65" t="s">
        <v>10</v>
      </c>
      <c r="E29" s="66" t="s">
        <v>7</v>
      </c>
      <c r="F29" s="67">
        <v>576</v>
      </c>
      <c r="G29" s="64" t="s">
        <v>1897</v>
      </c>
      <c r="H29" s="64" t="s">
        <v>1898</v>
      </c>
      <c r="I29" s="64" t="s">
        <v>1899</v>
      </c>
      <c r="J29" s="64"/>
      <c r="K29" s="67">
        <v>2023</v>
      </c>
      <c r="L29" s="64" t="s">
        <v>1900</v>
      </c>
      <c r="M29" s="64" t="s">
        <v>1901</v>
      </c>
      <c r="N29" s="64" t="s">
        <v>1902</v>
      </c>
      <c r="O29" s="64" t="s">
        <v>1903</v>
      </c>
      <c r="P29" s="114">
        <f t="shared" si="1"/>
        <v>47.8</v>
      </c>
      <c r="Q29" s="1"/>
      <c r="R29" s="69" t="str">
        <f t="shared" si="2"/>
        <v/>
      </c>
      <c r="S29" s="70" t="str">
        <f t="shared" si="3"/>
        <v>Image</v>
      </c>
      <c r="T29" s="71">
        <v>9786178107789</v>
      </c>
      <c r="U29" s="72" t="s">
        <v>1904</v>
      </c>
      <c r="V29" s="73">
        <v>47.8</v>
      </c>
      <c r="W29" s="74" t="s">
        <v>1905</v>
      </c>
      <c r="X29" s="72" t="s">
        <v>1906</v>
      </c>
      <c r="Y29" s="72" t="s">
        <v>1907</v>
      </c>
      <c r="Z29" s="72" t="s">
        <v>1908</v>
      </c>
      <c r="AA29" s="75">
        <v>665</v>
      </c>
      <c r="AB29" s="29" t="s">
        <v>1723</v>
      </c>
      <c r="AC29" s="76"/>
      <c r="AD29" s="29" t="s">
        <v>1900</v>
      </c>
      <c r="AE29" s="29" t="s">
        <v>1900</v>
      </c>
      <c r="AF29" s="77" t="s">
        <v>1742</v>
      </c>
      <c r="AG29" s="29"/>
      <c r="AH29" s="26">
        <f>VLOOKUP(B29,[2]Waybill!$A$1:$G$366,3,0)</f>
        <v>10</v>
      </c>
      <c r="AI29" s="26"/>
    </row>
    <row r="30" spans="1:35" ht="16.5">
      <c r="A30" s="27">
        <v>20</v>
      </c>
      <c r="B30" s="43">
        <f t="shared" si="0"/>
        <v>9786175221068</v>
      </c>
      <c r="C30" s="64" t="s">
        <v>54</v>
      </c>
      <c r="D30" s="65" t="s">
        <v>10</v>
      </c>
      <c r="E30" s="66" t="s">
        <v>7</v>
      </c>
      <c r="F30" s="67">
        <v>272</v>
      </c>
      <c r="G30" s="64" t="s">
        <v>84</v>
      </c>
      <c r="H30" s="64" t="s">
        <v>1909</v>
      </c>
      <c r="I30" s="64" t="s">
        <v>1910</v>
      </c>
      <c r="J30" s="64"/>
      <c r="K30" s="67">
        <v>2023</v>
      </c>
      <c r="L30" s="64" t="s">
        <v>86</v>
      </c>
      <c r="M30" s="64" t="s">
        <v>87</v>
      </c>
      <c r="N30" s="64" t="s">
        <v>1911</v>
      </c>
      <c r="O30" s="64" t="s">
        <v>1912</v>
      </c>
      <c r="P30" s="114">
        <f t="shared" si="1"/>
        <v>32</v>
      </c>
      <c r="Q30" s="1"/>
      <c r="R30" s="69" t="str">
        <f t="shared" si="2"/>
        <v/>
      </c>
      <c r="S30" s="70" t="str">
        <f t="shared" si="3"/>
        <v>Image</v>
      </c>
      <c r="T30" s="71">
        <v>9786175221068</v>
      </c>
      <c r="U30" s="72" t="s">
        <v>1913</v>
      </c>
      <c r="V30" s="73">
        <v>32</v>
      </c>
      <c r="W30" s="74" t="s">
        <v>1914</v>
      </c>
      <c r="X30" s="72" t="s">
        <v>1915</v>
      </c>
      <c r="Y30" s="72" t="s">
        <v>1916</v>
      </c>
      <c r="Z30" s="72" t="s">
        <v>1917</v>
      </c>
      <c r="AA30" s="75">
        <v>365</v>
      </c>
      <c r="AB30" s="29" t="s">
        <v>1723</v>
      </c>
      <c r="AC30" s="76"/>
      <c r="AD30" s="29" t="s">
        <v>1918</v>
      </c>
      <c r="AE30" s="29" t="s">
        <v>1919</v>
      </c>
      <c r="AF30" s="77" t="s">
        <v>1742</v>
      </c>
      <c r="AG30" s="29"/>
      <c r="AH30" s="26">
        <f>VLOOKUP(B30,[2]Waybill!$A$1:$G$366,3,0)</f>
        <v>30</v>
      </c>
      <c r="AI30" s="26"/>
    </row>
    <row r="31" spans="1:35" ht="16.5">
      <c r="A31" s="27">
        <v>21</v>
      </c>
      <c r="B31" s="43">
        <f t="shared" si="0"/>
        <v>9786175852521</v>
      </c>
      <c r="C31" s="64" t="s">
        <v>54</v>
      </c>
      <c r="D31" s="65" t="s">
        <v>10</v>
      </c>
      <c r="E31" s="66" t="s">
        <v>7</v>
      </c>
      <c r="F31" s="67">
        <v>368</v>
      </c>
      <c r="G31" s="64" t="s">
        <v>84</v>
      </c>
      <c r="H31" s="64" t="s">
        <v>1920</v>
      </c>
      <c r="I31" s="64" t="s">
        <v>1921</v>
      </c>
      <c r="J31" s="64"/>
      <c r="K31" s="67">
        <v>2023</v>
      </c>
      <c r="L31" s="64" t="s">
        <v>121</v>
      </c>
      <c r="M31" s="64" t="s">
        <v>87</v>
      </c>
      <c r="N31" s="64" t="s">
        <v>1922</v>
      </c>
      <c r="O31" s="64" t="s">
        <v>1923</v>
      </c>
      <c r="P31" s="114">
        <f t="shared" si="1"/>
        <v>36.6</v>
      </c>
      <c r="Q31" s="1"/>
      <c r="R31" s="69" t="str">
        <f t="shared" si="2"/>
        <v/>
      </c>
      <c r="S31" s="70" t="str">
        <f t="shared" si="3"/>
        <v>Image</v>
      </c>
      <c r="T31" s="71">
        <v>9786175852521</v>
      </c>
      <c r="U31" s="72" t="s">
        <v>1924</v>
      </c>
      <c r="V31" s="73">
        <v>36.6</v>
      </c>
      <c r="W31" s="74" t="s">
        <v>1925</v>
      </c>
      <c r="X31" s="72" t="s">
        <v>1926</v>
      </c>
      <c r="Y31" s="72" t="s">
        <v>1916</v>
      </c>
      <c r="Z31" s="72" t="s">
        <v>1927</v>
      </c>
      <c r="AA31" s="75">
        <v>532</v>
      </c>
      <c r="AB31" s="29" t="s">
        <v>1723</v>
      </c>
      <c r="AC31" s="76"/>
      <c r="AD31" s="29" t="s">
        <v>1928</v>
      </c>
      <c r="AE31" s="29" t="s">
        <v>1929</v>
      </c>
      <c r="AF31" s="77" t="s">
        <v>1742</v>
      </c>
      <c r="AG31" s="29"/>
      <c r="AH31" s="26">
        <f>VLOOKUP(B31,[2]Waybill!$A$1:$G$366,3,0)</f>
        <v>30</v>
      </c>
      <c r="AI31" s="26"/>
    </row>
    <row r="32" spans="1:35" ht="16.5">
      <c r="A32" s="27">
        <v>22</v>
      </c>
      <c r="B32" s="43">
        <f t="shared" si="0"/>
        <v>9786175852514</v>
      </c>
      <c r="C32" s="64" t="s">
        <v>54</v>
      </c>
      <c r="D32" s="65" t="s">
        <v>10</v>
      </c>
      <c r="E32" s="66" t="s">
        <v>7</v>
      </c>
      <c r="F32" s="67">
        <v>576</v>
      </c>
      <c r="G32" s="64" t="s">
        <v>84</v>
      </c>
      <c r="H32" s="64" t="s">
        <v>1930</v>
      </c>
      <c r="I32" s="64" t="s">
        <v>1931</v>
      </c>
      <c r="J32" s="64"/>
      <c r="K32" s="67">
        <v>2023</v>
      </c>
      <c r="L32" s="64" t="s">
        <v>121</v>
      </c>
      <c r="M32" s="64" t="s">
        <v>87</v>
      </c>
      <c r="N32" s="64" t="s">
        <v>1932</v>
      </c>
      <c r="O32" s="64" t="s">
        <v>1933</v>
      </c>
      <c r="P32" s="114">
        <f t="shared" si="1"/>
        <v>42.1</v>
      </c>
      <c r="Q32" s="1"/>
      <c r="R32" s="69" t="str">
        <f t="shared" si="2"/>
        <v/>
      </c>
      <c r="S32" s="70" t="str">
        <f t="shared" si="3"/>
        <v>Image</v>
      </c>
      <c r="T32" s="71">
        <v>9786175852514</v>
      </c>
      <c r="U32" s="72" t="s">
        <v>1934</v>
      </c>
      <c r="V32" s="73">
        <v>42.1</v>
      </c>
      <c r="W32" s="74" t="s">
        <v>1935</v>
      </c>
      <c r="X32" s="72" t="s">
        <v>1936</v>
      </c>
      <c r="Y32" s="72" t="s">
        <v>1916</v>
      </c>
      <c r="Z32" s="72" t="s">
        <v>1937</v>
      </c>
      <c r="AA32" s="75">
        <v>777</v>
      </c>
      <c r="AB32" s="29" t="s">
        <v>1723</v>
      </c>
      <c r="AC32" s="76"/>
      <c r="AD32" s="29" t="s">
        <v>1928</v>
      </c>
      <c r="AE32" s="29" t="s">
        <v>1929</v>
      </c>
      <c r="AF32" s="77" t="s">
        <v>1742</v>
      </c>
      <c r="AG32" s="29"/>
      <c r="AH32" s="26">
        <f>VLOOKUP(B32,[2]Waybill!$A$1:$G$366,3,0)</f>
        <v>30</v>
      </c>
      <c r="AI32" s="26"/>
    </row>
    <row r="33" spans="1:35" ht="16.5">
      <c r="A33" s="27">
        <v>23</v>
      </c>
      <c r="B33" s="43">
        <f t="shared" si="0"/>
        <v>9789661069014</v>
      </c>
      <c r="C33" s="64" t="s">
        <v>54</v>
      </c>
      <c r="D33" s="65" t="s">
        <v>10</v>
      </c>
      <c r="E33" s="66" t="s">
        <v>7</v>
      </c>
      <c r="F33" s="67">
        <v>576</v>
      </c>
      <c r="G33" s="64" t="s">
        <v>1938</v>
      </c>
      <c r="H33" s="64" t="s">
        <v>1939</v>
      </c>
      <c r="I33" s="64" t="s">
        <v>1940</v>
      </c>
      <c r="J33" s="64"/>
      <c r="K33" s="67">
        <v>2023</v>
      </c>
      <c r="L33" s="64" t="s">
        <v>487</v>
      </c>
      <c r="M33" s="64" t="s">
        <v>1941</v>
      </c>
      <c r="N33" s="64" t="s">
        <v>1942</v>
      </c>
      <c r="O33" s="64" t="s">
        <v>1943</v>
      </c>
      <c r="P33" s="114">
        <f t="shared" si="1"/>
        <v>45.8</v>
      </c>
      <c r="Q33" s="1"/>
      <c r="R33" s="69" t="str">
        <f t="shared" si="2"/>
        <v/>
      </c>
      <c r="S33" s="70" t="str">
        <f t="shared" si="3"/>
        <v>Image</v>
      </c>
      <c r="T33" s="71">
        <v>9789661069014</v>
      </c>
      <c r="U33" s="72" t="s">
        <v>1944</v>
      </c>
      <c r="V33" s="73">
        <v>45.8</v>
      </c>
      <c r="W33" s="74" t="s">
        <v>1945</v>
      </c>
      <c r="X33" s="72" t="s">
        <v>1946</v>
      </c>
      <c r="Y33" s="72" t="s">
        <v>1947</v>
      </c>
      <c r="Z33" s="72" t="s">
        <v>1948</v>
      </c>
      <c r="AA33" s="75">
        <v>672</v>
      </c>
      <c r="AB33" s="29" t="s">
        <v>1723</v>
      </c>
      <c r="AC33" s="76"/>
      <c r="AD33" s="29" t="s">
        <v>1949</v>
      </c>
      <c r="AE33" s="29" t="s">
        <v>1950</v>
      </c>
      <c r="AF33" s="77" t="s">
        <v>1742</v>
      </c>
      <c r="AG33" s="29"/>
      <c r="AH33" s="26">
        <f>VLOOKUP(B33,[2]Waybill!$A$1:$G$366,3,0)</f>
        <v>10</v>
      </c>
      <c r="AI33" s="26"/>
    </row>
    <row r="34" spans="1:35" ht="16.5">
      <c r="A34" s="27">
        <v>24</v>
      </c>
      <c r="B34" s="43">
        <f t="shared" si="0"/>
        <v>9789661069410</v>
      </c>
      <c r="C34" s="64" t="s">
        <v>54</v>
      </c>
      <c r="D34" s="65" t="s">
        <v>10</v>
      </c>
      <c r="E34" s="66" t="s">
        <v>7</v>
      </c>
      <c r="F34" s="67">
        <v>408</v>
      </c>
      <c r="G34" s="64" t="s">
        <v>1938</v>
      </c>
      <c r="H34" s="64" t="s">
        <v>1951</v>
      </c>
      <c r="I34" s="64" t="s">
        <v>1952</v>
      </c>
      <c r="J34" s="64" t="s">
        <v>1953</v>
      </c>
      <c r="K34" s="67">
        <v>2023</v>
      </c>
      <c r="L34" s="64" t="s">
        <v>487</v>
      </c>
      <c r="M34" s="64" t="s">
        <v>1941</v>
      </c>
      <c r="N34" s="64" t="s">
        <v>1954</v>
      </c>
      <c r="O34" s="64" t="s">
        <v>1955</v>
      </c>
      <c r="P34" s="114">
        <f t="shared" si="1"/>
        <v>32.9</v>
      </c>
      <c r="Q34" s="1"/>
      <c r="R34" s="69" t="str">
        <f t="shared" si="2"/>
        <v/>
      </c>
      <c r="S34" s="70" t="str">
        <f t="shared" si="3"/>
        <v>Image</v>
      </c>
      <c r="T34" s="71">
        <v>9789661069410</v>
      </c>
      <c r="U34" s="72" t="s">
        <v>1956</v>
      </c>
      <c r="V34" s="73">
        <v>32.9</v>
      </c>
      <c r="W34" s="74" t="s">
        <v>1957</v>
      </c>
      <c r="X34" s="72" t="s">
        <v>1958</v>
      </c>
      <c r="Y34" s="72" t="s">
        <v>1947</v>
      </c>
      <c r="Z34" s="72" t="s">
        <v>1959</v>
      </c>
      <c r="AA34" s="75">
        <v>372</v>
      </c>
      <c r="AB34" s="29" t="s">
        <v>1723</v>
      </c>
      <c r="AC34" s="76"/>
      <c r="AD34" s="29" t="s">
        <v>1949</v>
      </c>
      <c r="AE34" s="29" t="s">
        <v>1950</v>
      </c>
      <c r="AF34" s="77" t="s">
        <v>1742</v>
      </c>
      <c r="AG34" s="29"/>
      <c r="AH34" s="26">
        <f>VLOOKUP(B34,[2]Waybill!$A$1:$G$366,3,0)</f>
        <v>10</v>
      </c>
      <c r="AI34" s="26"/>
    </row>
    <row r="35" spans="1:35" ht="16.5">
      <c r="A35" s="27">
        <v>25</v>
      </c>
      <c r="B35" s="43">
        <f t="shared" si="0"/>
        <v>9789661069403</v>
      </c>
      <c r="C35" s="64" t="s">
        <v>54</v>
      </c>
      <c r="D35" s="65" t="s">
        <v>10</v>
      </c>
      <c r="E35" s="66" t="s">
        <v>7</v>
      </c>
      <c r="F35" s="67">
        <v>456</v>
      </c>
      <c r="G35" s="64" t="s">
        <v>1938</v>
      </c>
      <c r="H35" s="64" t="s">
        <v>1960</v>
      </c>
      <c r="I35" s="64" t="s">
        <v>1961</v>
      </c>
      <c r="J35" s="64" t="s">
        <v>1953</v>
      </c>
      <c r="K35" s="67">
        <v>2023</v>
      </c>
      <c r="L35" s="64" t="s">
        <v>487</v>
      </c>
      <c r="M35" s="64" t="s">
        <v>1941</v>
      </c>
      <c r="N35" s="64" t="s">
        <v>1962</v>
      </c>
      <c r="O35" s="64" t="s">
        <v>1963</v>
      </c>
      <c r="P35" s="114">
        <f t="shared" si="1"/>
        <v>38.200000000000003</v>
      </c>
      <c r="Q35" s="1"/>
      <c r="R35" s="69" t="str">
        <f t="shared" si="2"/>
        <v/>
      </c>
      <c r="S35" s="70" t="str">
        <f t="shared" si="3"/>
        <v>Image</v>
      </c>
      <c r="T35" s="71">
        <v>9789661069403</v>
      </c>
      <c r="U35" s="72" t="s">
        <v>1964</v>
      </c>
      <c r="V35" s="73">
        <v>38.200000000000003</v>
      </c>
      <c r="W35" s="74" t="s">
        <v>1965</v>
      </c>
      <c r="X35" s="72" t="s">
        <v>1966</v>
      </c>
      <c r="Y35" s="72" t="s">
        <v>1947</v>
      </c>
      <c r="Z35" s="72" t="s">
        <v>1967</v>
      </c>
      <c r="AA35" s="75">
        <v>409</v>
      </c>
      <c r="AB35" s="29" t="s">
        <v>1723</v>
      </c>
      <c r="AC35" s="76"/>
      <c r="AD35" s="29" t="s">
        <v>1949</v>
      </c>
      <c r="AE35" s="29" t="s">
        <v>1950</v>
      </c>
      <c r="AF35" s="77" t="s">
        <v>1742</v>
      </c>
      <c r="AG35" s="29"/>
      <c r="AH35" s="26">
        <f>VLOOKUP(B35,[2]Waybill!$A$1:$G$366,3,0)</f>
        <v>10</v>
      </c>
      <c r="AI35" s="26"/>
    </row>
    <row r="36" spans="1:35" ht="16.5">
      <c r="A36" s="27">
        <v>26</v>
      </c>
      <c r="B36" s="43">
        <f t="shared" si="0"/>
        <v>9786171500044</v>
      </c>
      <c r="C36" s="64" t="s">
        <v>54</v>
      </c>
      <c r="D36" s="65" t="s">
        <v>10</v>
      </c>
      <c r="E36" s="66" t="s">
        <v>7</v>
      </c>
      <c r="F36" s="67">
        <v>160</v>
      </c>
      <c r="G36" s="64" t="s">
        <v>1968</v>
      </c>
      <c r="H36" s="64" t="s">
        <v>1969</v>
      </c>
      <c r="I36" s="64" t="s">
        <v>1970</v>
      </c>
      <c r="J36" s="64" t="s">
        <v>1971</v>
      </c>
      <c r="K36" s="67">
        <v>2023</v>
      </c>
      <c r="L36" s="64" t="s">
        <v>90</v>
      </c>
      <c r="M36" s="64" t="s">
        <v>1972</v>
      </c>
      <c r="N36" s="64" t="s">
        <v>1973</v>
      </c>
      <c r="O36" s="64" t="s">
        <v>1974</v>
      </c>
      <c r="P36" s="114">
        <f t="shared" si="1"/>
        <v>28.3</v>
      </c>
      <c r="Q36" s="1"/>
      <c r="R36" s="69" t="str">
        <f t="shared" si="2"/>
        <v/>
      </c>
      <c r="S36" s="70" t="str">
        <f t="shared" si="3"/>
        <v>Image</v>
      </c>
      <c r="T36" s="71">
        <v>9786171500044</v>
      </c>
      <c r="U36" s="72" t="s">
        <v>1975</v>
      </c>
      <c r="V36" s="73">
        <v>28.3</v>
      </c>
      <c r="W36" s="74" t="s">
        <v>1976</v>
      </c>
      <c r="X36" s="72" t="s">
        <v>1977</v>
      </c>
      <c r="Y36" s="72" t="s">
        <v>1972</v>
      </c>
      <c r="Z36" s="72" t="s">
        <v>1978</v>
      </c>
      <c r="AA36" s="75">
        <v>245</v>
      </c>
      <c r="AB36" s="29" t="s">
        <v>1723</v>
      </c>
      <c r="AC36" s="76"/>
      <c r="AD36" s="29" t="s">
        <v>1979</v>
      </c>
      <c r="AE36" s="29" t="s">
        <v>1980</v>
      </c>
      <c r="AF36" s="77" t="s">
        <v>1742</v>
      </c>
      <c r="AG36" s="29"/>
      <c r="AH36" s="26">
        <f>VLOOKUP(B36,[2]Waybill!$A$1:$G$366,3,0)</f>
        <v>15</v>
      </c>
      <c r="AI36" s="26"/>
    </row>
    <row r="37" spans="1:35" ht="16.5">
      <c r="A37" s="27">
        <v>27</v>
      </c>
      <c r="B37" s="43">
        <f t="shared" si="0"/>
        <v>9786171500068</v>
      </c>
      <c r="C37" s="64" t="s">
        <v>54</v>
      </c>
      <c r="D37" s="65" t="s">
        <v>10</v>
      </c>
      <c r="E37" s="66" t="s">
        <v>7</v>
      </c>
      <c r="F37" s="67">
        <v>240</v>
      </c>
      <c r="G37" s="64" t="s">
        <v>1981</v>
      </c>
      <c r="H37" s="64" t="s">
        <v>1191</v>
      </c>
      <c r="I37" s="64" t="s">
        <v>1982</v>
      </c>
      <c r="J37" s="64"/>
      <c r="K37" s="67">
        <v>2023</v>
      </c>
      <c r="L37" s="64" t="s">
        <v>90</v>
      </c>
      <c r="M37" s="64" t="s">
        <v>1983</v>
      </c>
      <c r="N37" s="64" t="s">
        <v>1984</v>
      </c>
      <c r="O37" s="64" t="s">
        <v>1985</v>
      </c>
      <c r="P37" s="114">
        <f t="shared" si="1"/>
        <v>19.7</v>
      </c>
      <c r="Q37" s="1"/>
      <c r="R37" s="69" t="str">
        <f t="shared" si="2"/>
        <v/>
      </c>
      <c r="S37" s="70" t="str">
        <f t="shared" si="3"/>
        <v>Image</v>
      </c>
      <c r="T37" s="71">
        <v>9786171500068</v>
      </c>
      <c r="U37" s="72" t="s">
        <v>1986</v>
      </c>
      <c r="V37" s="73">
        <v>19.7</v>
      </c>
      <c r="W37" s="74" t="s">
        <v>1987</v>
      </c>
      <c r="X37" s="72" t="s">
        <v>1988</v>
      </c>
      <c r="Y37" s="72" t="s">
        <v>1989</v>
      </c>
      <c r="Z37" s="72" t="s">
        <v>1990</v>
      </c>
      <c r="AA37" s="75">
        <v>257</v>
      </c>
      <c r="AB37" s="29" t="s">
        <v>1723</v>
      </c>
      <c r="AC37" s="76"/>
      <c r="AD37" s="29" t="s">
        <v>1979</v>
      </c>
      <c r="AE37" s="29" t="s">
        <v>1980</v>
      </c>
      <c r="AF37" s="77" t="s">
        <v>1742</v>
      </c>
      <c r="AG37" s="29"/>
      <c r="AH37" s="26">
        <f>VLOOKUP(B37,[2]Waybill!$A$1:$G$366,3,0)</f>
        <v>10</v>
      </c>
      <c r="AI37" s="26"/>
    </row>
    <row r="38" spans="1:35" ht="16.5">
      <c r="A38" s="27">
        <v>28</v>
      </c>
      <c r="B38" s="43">
        <f t="shared" si="0"/>
        <v>9789669823069</v>
      </c>
      <c r="C38" s="64" t="s">
        <v>54</v>
      </c>
      <c r="D38" s="65" t="s">
        <v>10</v>
      </c>
      <c r="E38" s="66" t="s">
        <v>7</v>
      </c>
      <c r="F38" s="67">
        <v>336</v>
      </c>
      <c r="G38" s="64" t="s">
        <v>91</v>
      </c>
      <c r="H38" s="64" t="s">
        <v>92</v>
      </c>
      <c r="I38" s="64" t="s">
        <v>1991</v>
      </c>
      <c r="J38" s="64"/>
      <c r="K38" s="67">
        <v>2021</v>
      </c>
      <c r="L38" s="64" t="s">
        <v>80</v>
      </c>
      <c r="M38" s="64" t="s">
        <v>93</v>
      </c>
      <c r="N38" s="64" t="s">
        <v>94</v>
      </c>
      <c r="O38" s="64" t="s">
        <v>1992</v>
      </c>
      <c r="P38" s="114">
        <f t="shared" si="1"/>
        <v>24.1</v>
      </c>
      <c r="Q38" s="1"/>
      <c r="R38" s="69" t="str">
        <f t="shared" si="2"/>
        <v/>
      </c>
      <c r="S38" s="70" t="str">
        <f t="shared" si="3"/>
        <v>Image</v>
      </c>
      <c r="T38" s="71">
        <v>9789669823069</v>
      </c>
      <c r="U38" s="72" t="s">
        <v>95</v>
      </c>
      <c r="V38" s="73">
        <v>24.1</v>
      </c>
      <c r="W38" s="74" t="s">
        <v>96</v>
      </c>
      <c r="X38" s="72" t="s">
        <v>1993</v>
      </c>
      <c r="Y38" s="72" t="s">
        <v>93</v>
      </c>
      <c r="Z38" s="72" t="s">
        <v>97</v>
      </c>
      <c r="AA38" s="75">
        <v>437</v>
      </c>
      <c r="AB38" s="29" t="s">
        <v>1723</v>
      </c>
      <c r="AC38" s="76">
        <v>1391116331</v>
      </c>
      <c r="AD38" s="29" t="s">
        <v>81</v>
      </c>
      <c r="AE38" s="29" t="s">
        <v>1797</v>
      </c>
      <c r="AF38" s="77" t="s">
        <v>1742</v>
      </c>
      <c r="AG38" s="29"/>
      <c r="AH38" s="26"/>
      <c r="AI38" s="26">
        <f>VLOOKUP(B38,'[1]report_HOME_2023-10-05'!$A$1:$H$858,8,0)</f>
        <v>7</v>
      </c>
    </row>
    <row r="39" spans="1:35" ht="16.5">
      <c r="A39" s="27">
        <v>29</v>
      </c>
      <c r="B39" s="43">
        <f t="shared" si="0"/>
        <v>9786171299382</v>
      </c>
      <c r="C39" s="64" t="s">
        <v>54</v>
      </c>
      <c r="D39" s="65" t="s">
        <v>10</v>
      </c>
      <c r="E39" s="66" t="s">
        <v>7</v>
      </c>
      <c r="F39" s="67">
        <v>320</v>
      </c>
      <c r="G39" s="64" t="s">
        <v>98</v>
      </c>
      <c r="H39" s="64" t="s">
        <v>1994</v>
      </c>
      <c r="I39" s="64" t="s">
        <v>1995</v>
      </c>
      <c r="J39" s="64"/>
      <c r="K39" s="67">
        <v>2023</v>
      </c>
      <c r="L39" s="64" t="s">
        <v>90</v>
      </c>
      <c r="M39" s="64" t="s">
        <v>99</v>
      </c>
      <c r="N39" s="64" t="s">
        <v>1996</v>
      </c>
      <c r="O39" s="64" t="s">
        <v>1997</v>
      </c>
      <c r="P39" s="114">
        <f t="shared" si="1"/>
        <v>30.1</v>
      </c>
      <c r="Q39" s="1"/>
      <c r="R39" s="69" t="str">
        <f t="shared" si="2"/>
        <v/>
      </c>
      <c r="S39" s="70" t="str">
        <f t="shared" si="3"/>
        <v>Image</v>
      </c>
      <c r="T39" s="71">
        <v>9786171299382</v>
      </c>
      <c r="U39" s="72" t="s">
        <v>1998</v>
      </c>
      <c r="V39" s="73">
        <v>30.1</v>
      </c>
      <c r="W39" s="74" t="s">
        <v>1999</v>
      </c>
      <c r="X39" s="72" t="s">
        <v>2000</v>
      </c>
      <c r="Y39" s="72" t="s">
        <v>2001</v>
      </c>
      <c r="Z39" s="72" t="s">
        <v>2002</v>
      </c>
      <c r="AA39" s="75">
        <v>368</v>
      </c>
      <c r="AB39" s="29" t="s">
        <v>1723</v>
      </c>
      <c r="AC39" s="76"/>
      <c r="AD39" s="29" t="s">
        <v>1979</v>
      </c>
      <c r="AE39" s="29" t="s">
        <v>1980</v>
      </c>
      <c r="AF39" s="77" t="s">
        <v>1742</v>
      </c>
      <c r="AG39" s="29"/>
      <c r="AH39" s="26">
        <f>VLOOKUP(B39,[2]Waybill!$A$1:$G$366,3,0)</f>
        <v>15</v>
      </c>
      <c r="AI39" s="26"/>
    </row>
    <row r="40" spans="1:35" ht="16.5">
      <c r="A40" s="27">
        <v>30</v>
      </c>
      <c r="B40" s="43">
        <f t="shared" si="0"/>
        <v>9786176642626</v>
      </c>
      <c r="C40" s="64" t="s">
        <v>54</v>
      </c>
      <c r="D40" s="65" t="s">
        <v>10</v>
      </c>
      <c r="E40" s="66" t="s">
        <v>7</v>
      </c>
      <c r="F40" s="67">
        <v>496</v>
      </c>
      <c r="G40" s="64" t="s">
        <v>2003</v>
      </c>
      <c r="H40" s="64" t="s">
        <v>2004</v>
      </c>
      <c r="I40" s="64" t="s">
        <v>2005</v>
      </c>
      <c r="J40" s="64"/>
      <c r="K40" s="67">
        <v>2023</v>
      </c>
      <c r="L40" s="64" t="s">
        <v>447</v>
      </c>
      <c r="M40" s="64" t="s">
        <v>2006</v>
      </c>
      <c r="N40" s="64" t="s">
        <v>2007</v>
      </c>
      <c r="O40" s="64" t="s">
        <v>2008</v>
      </c>
      <c r="P40" s="114">
        <f t="shared" si="1"/>
        <v>38.4</v>
      </c>
      <c r="Q40" s="1"/>
      <c r="R40" s="69" t="str">
        <f t="shared" si="2"/>
        <v/>
      </c>
      <c r="S40" s="70" t="str">
        <f t="shared" si="3"/>
        <v>Image</v>
      </c>
      <c r="T40" s="71">
        <v>9786176642626</v>
      </c>
      <c r="U40" s="72" t="s">
        <v>2009</v>
      </c>
      <c r="V40" s="73">
        <v>38.4</v>
      </c>
      <c r="W40" s="74" t="s">
        <v>2010</v>
      </c>
      <c r="X40" s="72" t="s">
        <v>2011</v>
      </c>
      <c r="Y40" s="72" t="s">
        <v>2012</v>
      </c>
      <c r="Z40" s="72" t="s">
        <v>2013</v>
      </c>
      <c r="AA40" s="75">
        <v>511</v>
      </c>
      <c r="AB40" s="29" t="s">
        <v>1723</v>
      </c>
      <c r="AC40" s="76"/>
      <c r="AD40" s="29" t="s">
        <v>2014</v>
      </c>
      <c r="AE40" s="29" t="s">
        <v>2015</v>
      </c>
      <c r="AF40" s="77" t="s">
        <v>1742</v>
      </c>
      <c r="AG40" s="29"/>
      <c r="AH40" s="26">
        <f>VLOOKUP(B40,[2]Waybill!$A$1:$G$366,3,0)</f>
        <v>10</v>
      </c>
      <c r="AI40" s="26"/>
    </row>
    <row r="41" spans="1:35" ht="16.5">
      <c r="A41" s="27">
        <v>31</v>
      </c>
      <c r="B41" s="43">
        <f t="shared" si="0"/>
        <v>9786176798231</v>
      </c>
      <c r="C41" s="64" t="s">
        <v>54</v>
      </c>
      <c r="D41" s="65" t="s">
        <v>10</v>
      </c>
      <c r="E41" s="66" t="s">
        <v>7</v>
      </c>
      <c r="F41" s="67">
        <v>424</v>
      </c>
      <c r="G41" s="64" t="s">
        <v>100</v>
      </c>
      <c r="H41" s="64" t="s">
        <v>101</v>
      </c>
      <c r="I41" s="64" t="s">
        <v>102</v>
      </c>
      <c r="J41" s="64"/>
      <c r="K41" s="67">
        <v>2021</v>
      </c>
      <c r="L41" s="64" t="s">
        <v>69</v>
      </c>
      <c r="M41" s="64" t="s">
        <v>103</v>
      </c>
      <c r="N41" s="64" t="s">
        <v>104</v>
      </c>
      <c r="O41" s="64" t="s">
        <v>2016</v>
      </c>
      <c r="P41" s="114">
        <f t="shared" si="1"/>
        <v>30.5</v>
      </c>
      <c r="Q41" s="1"/>
      <c r="R41" s="69" t="str">
        <f t="shared" si="2"/>
        <v/>
      </c>
      <c r="S41" s="70" t="str">
        <f t="shared" si="3"/>
        <v>Image</v>
      </c>
      <c r="T41" s="71">
        <v>9786176798231</v>
      </c>
      <c r="U41" s="72" t="s">
        <v>105</v>
      </c>
      <c r="V41" s="73">
        <v>30.5</v>
      </c>
      <c r="W41" s="74" t="s">
        <v>106</v>
      </c>
      <c r="X41" s="72" t="s">
        <v>107</v>
      </c>
      <c r="Y41" s="72" t="s">
        <v>108</v>
      </c>
      <c r="Z41" s="72" t="s">
        <v>109</v>
      </c>
      <c r="AA41" s="75">
        <v>575</v>
      </c>
      <c r="AB41" s="29" t="s">
        <v>1723</v>
      </c>
      <c r="AC41" s="76">
        <v>1374492369</v>
      </c>
      <c r="AD41" s="29" t="s">
        <v>1760</v>
      </c>
      <c r="AE41" s="29" t="s">
        <v>1761</v>
      </c>
      <c r="AF41" s="77" t="s">
        <v>1742</v>
      </c>
      <c r="AG41" s="29"/>
      <c r="AH41" s="26"/>
      <c r="AI41" s="26">
        <f>VLOOKUP(B41,'[1]report_HOME_2023-10-05'!$A$1:$H$858,8,0)</f>
        <v>6</v>
      </c>
    </row>
    <row r="42" spans="1:35" ht="16.5">
      <c r="A42" s="27">
        <v>32</v>
      </c>
      <c r="B42" s="43">
        <f t="shared" si="0"/>
        <v>9786171500495</v>
      </c>
      <c r="C42" s="64" t="s">
        <v>54</v>
      </c>
      <c r="D42" s="65" t="s">
        <v>10</v>
      </c>
      <c r="E42" s="66" t="s">
        <v>7</v>
      </c>
      <c r="F42" s="67">
        <v>624</v>
      </c>
      <c r="G42" s="64" t="s">
        <v>2017</v>
      </c>
      <c r="H42" s="64" t="s">
        <v>2018</v>
      </c>
      <c r="I42" s="64" t="s">
        <v>2019</v>
      </c>
      <c r="J42" s="64" t="s">
        <v>1971</v>
      </c>
      <c r="K42" s="67">
        <v>2023</v>
      </c>
      <c r="L42" s="64" t="s">
        <v>90</v>
      </c>
      <c r="M42" s="64" t="s">
        <v>2020</v>
      </c>
      <c r="N42" s="64" t="s">
        <v>2021</v>
      </c>
      <c r="O42" s="64" t="s">
        <v>2022</v>
      </c>
      <c r="P42" s="114">
        <f t="shared" si="1"/>
        <v>37.200000000000003</v>
      </c>
      <c r="Q42" s="1"/>
      <c r="R42" s="69" t="str">
        <f t="shared" si="2"/>
        <v/>
      </c>
      <c r="S42" s="70" t="str">
        <f t="shared" si="3"/>
        <v>Image</v>
      </c>
      <c r="T42" s="71">
        <v>9786171500495</v>
      </c>
      <c r="U42" s="72" t="s">
        <v>2023</v>
      </c>
      <c r="V42" s="73">
        <v>37.200000000000003</v>
      </c>
      <c r="W42" s="74" t="s">
        <v>2024</v>
      </c>
      <c r="X42" s="72" t="s">
        <v>2025</v>
      </c>
      <c r="Y42" s="72" t="s">
        <v>2026</v>
      </c>
      <c r="Z42" s="72" t="s">
        <v>2027</v>
      </c>
      <c r="AA42" s="75">
        <v>582</v>
      </c>
      <c r="AB42" s="29" t="s">
        <v>1723</v>
      </c>
      <c r="AC42" s="76"/>
      <c r="AD42" s="29" t="s">
        <v>1979</v>
      </c>
      <c r="AE42" s="29" t="s">
        <v>1980</v>
      </c>
      <c r="AF42" s="77" t="s">
        <v>1742</v>
      </c>
      <c r="AG42" s="29"/>
      <c r="AH42" s="26">
        <f>VLOOKUP(B42,[2]Waybill!$A$1:$G$366,3,0)</f>
        <v>15</v>
      </c>
      <c r="AI42" s="26"/>
    </row>
    <row r="43" spans="1:35" ht="16.5">
      <c r="A43" s="27">
        <v>33</v>
      </c>
      <c r="B43" s="43">
        <f t="shared" si="0"/>
        <v>9786178248659</v>
      </c>
      <c r="C43" s="64" t="s">
        <v>54</v>
      </c>
      <c r="D43" s="65" t="s">
        <v>10</v>
      </c>
      <c r="E43" s="66" t="s">
        <v>7</v>
      </c>
      <c r="F43" s="67">
        <v>600</v>
      </c>
      <c r="G43" s="64" t="s">
        <v>2028</v>
      </c>
      <c r="H43" s="64" t="s">
        <v>2029</v>
      </c>
      <c r="I43" s="64" t="s">
        <v>2030</v>
      </c>
      <c r="J43" s="64" t="s">
        <v>206</v>
      </c>
      <c r="K43" s="67">
        <v>2023</v>
      </c>
      <c r="L43" s="64" t="s">
        <v>1842</v>
      </c>
      <c r="M43" s="64" t="s">
        <v>2031</v>
      </c>
      <c r="N43" s="64" t="s">
        <v>2032</v>
      </c>
      <c r="O43" s="64" t="s">
        <v>2033</v>
      </c>
      <c r="P43" s="114">
        <f t="shared" si="1"/>
        <v>58.3</v>
      </c>
      <c r="Q43" s="1"/>
      <c r="R43" s="69" t="str">
        <f t="shared" si="2"/>
        <v/>
      </c>
      <c r="S43" s="70" t="str">
        <f t="shared" si="3"/>
        <v>Image</v>
      </c>
      <c r="T43" s="71">
        <v>9786178248659</v>
      </c>
      <c r="U43" s="72" t="s">
        <v>2034</v>
      </c>
      <c r="V43" s="73">
        <v>58.3</v>
      </c>
      <c r="W43" s="74" t="s">
        <v>2035</v>
      </c>
      <c r="X43" s="72" t="s">
        <v>2036</v>
      </c>
      <c r="Y43" s="72" t="s">
        <v>2037</v>
      </c>
      <c r="Z43" s="72" t="s">
        <v>2038</v>
      </c>
      <c r="AA43" s="75">
        <v>705</v>
      </c>
      <c r="AB43" s="29" t="s">
        <v>1723</v>
      </c>
      <c r="AC43" s="76"/>
      <c r="AD43" s="29" t="s">
        <v>1851</v>
      </c>
      <c r="AE43" s="29" t="s">
        <v>1851</v>
      </c>
      <c r="AF43" s="77" t="s">
        <v>1742</v>
      </c>
      <c r="AG43" s="29"/>
      <c r="AH43" s="26">
        <f>VLOOKUP(B43,[2]Waybill!$A$1:$G$366,3,0)</f>
        <v>10</v>
      </c>
      <c r="AI43" s="26"/>
    </row>
    <row r="44" spans="1:35" ht="16.5">
      <c r="A44" s="27">
        <v>34</v>
      </c>
      <c r="B44" s="43">
        <f t="shared" si="0"/>
        <v>9786178280208</v>
      </c>
      <c r="C44" s="64" t="s">
        <v>54</v>
      </c>
      <c r="D44" s="65" t="s">
        <v>10</v>
      </c>
      <c r="E44" s="66" t="s">
        <v>7</v>
      </c>
      <c r="F44" s="67">
        <v>112</v>
      </c>
      <c r="G44" s="64" t="s">
        <v>2039</v>
      </c>
      <c r="H44" s="64" t="s">
        <v>2040</v>
      </c>
      <c r="I44" s="64" t="s">
        <v>2041</v>
      </c>
      <c r="J44" s="64" t="s">
        <v>2042</v>
      </c>
      <c r="K44" s="67">
        <v>2023</v>
      </c>
      <c r="L44" s="64" t="s">
        <v>1842</v>
      </c>
      <c r="M44" s="64" t="s">
        <v>2043</v>
      </c>
      <c r="N44" s="64" t="s">
        <v>2044</v>
      </c>
      <c r="O44" s="64" t="s">
        <v>2045</v>
      </c>
      <c r="P44" s="114">
        <f t="shared" si="1"/>
        <v>46.7</v>
      </c>
      <c r="Q44" s="1"/>
      <c r="R44" s="69" t="str">
        <f t="shared" si="2"/>
        <v/>
      </c>
      <c r="S44" s="70" t="str">
        <f t="shared" si="3"/>
        <v>Image</v>
      </c>
      <c r="T44" s="71">
        <v>9786178280208</v>
      </c>
      <c r="U44" s="72" t="s">
        <v>2046</v>
      </c>
      <c r="V44" s="73">
        <v>46.7</v>
      </c>
      <c r="W44" s="74" t="s">
        <v>2047</v>
      </c>
      <c r="X44" s="72" t="s">
        <v>2048</v>
      </c>
      <c r="Y44" s="72" t="s">
        <v>2049</v>
      </c>
      <c r="Z44" s="72" t="s">
        <v>2050</v>
      </c>
      <c r="AA44" s="75">
        <v>747</v>
      </c>
      <c r="AB44" s="29" t="s">
        <v>1723</v>
      </c>
      <c r="AC44" s="76"/>
      <c r="AD44" s="29" t="s">
        <v>1851</v>
      </c>
      <c r="AE44" s="29" t="s">
        <v>1851</v>
      </c>
      <c r="AF44" s="77" t="s">
        <v>1742</v>
      </c>
      <c r="AG44" s="29"/>
      <c r="AH44" s="26">
        <f>VLOOKUP(B44,[2]Waybill!$A$1:$G$366,3,0)</f>
        <v>10</v>
      </c>
      <c r="AI44" s="26"/>
    </row>
    <row r="45" spans="1:35" ht="16.5">
      <c r="A45" s="27">
        <v>35</v>
      </c>
      <c r="B45" s="43">
        <f t="shared" si="0"/>
        <v>9786178280024</v>
      </c>
      <c r="C45" s="64" t="s">
        <v>54</v>
      </c>
      <c r="D45" s="65" t="s">
        <v>10</v>
      </c>
      <c r="E45" s="66" t="s">
        <v>7</v>
      </c>
      <c r="F45" s="67">
        <v>112</v>
      </c>
      <c r="G45" s="64" t="s">
        <v>2039</v>
      </c>
      <c r="H45" s="64" t="s">
        <v>2051</v>
      </c>
      <c r="I45" s="64" t="s">
        <v>2052</v>
      </c>
      <c r="J45" s="64" t="s">
        <v>2042</v>
      </c>
      <c r="K45" s="67">
        <v>2023</v>
      </c>
      <c r="L45" s="64" t="s">
        <v>1842</v>
      </c>
      <c r="M45" s="64" t="s">
        <v>2043</v>
      </c>
      <c r="N45" s="64" t="s">
        <v>2053</v>
      </c>
      <c r="O45" s="64" t="s">
        <v>2054</v>
      </c>
      <c r="P45" s="114">
        <f t="shared" si="1"/>
        <v>46.6</v>
      </c>
      <c r="Q45" s="1"/>
      <c r="R45" s="69" t="str">
        <f t="shared" si="2"/>
        <v/>
      </c>
      <c r="S45" s="70" t="str">
        <f t="shared" si="3"/>
        <v>Image</v>
      </c>
      <c r="T45" s="71">
        <v>9786178280024</v>
      </c>
      <c r="U45" s="72" t="s">
        <v>2055</v>
      </c>
      <c r="V45" s="73">
        <v>46.6</v>
      </c>
      <c r="W45" s="74" t="s">
        <v>2056</v>
      </c>
      <c r="X45" s="72" t="s">
        <v>2057</v>
      </c>
      <c r="Y45" s="72" t="s">
        <v>2058</v>
      </c>
      <c r="Z45" s="72" t="s">
        <v>2059</v>
      </c>
      <c r="AA45" s="75">
        <v>738</v>
      </c>
      <c r="AB45" s="29" t="s">
        <v>1723</v>
      </c>
      <c r="AC45" s="76"/>
      <c r="AD45" s="29" t="s">
        <v>1851</v>
      </c>
      <c r="AE45" s="29" t="s">
        <v>1851</v>
      </c>
      <c r="AF45" s="77" t="s">
        <v>1742</v>
      </c>
      <c r="AG45" s="29"/>
      <c r="AH45" s="26">
        <f>VLOOKUP(B45,[2]Waybill!$A$1:$G$366,3,0)</f>
        <v>15</v>
      </c>
      <c r="AI45" s="26"/>
    </row>
    <row r="46" spans="1:35" ht="16.5">
      <c r="A46" s="27">
        <v>36</v>
      </c>
      <c r="B46" s="43">
        <f t="shared" si="0"/>
        <v>9789666799879</v>
      </c>
      <c r="C46" s="64" t="s">
        <v>54</v>
      </c>
      <c r="D46" s="65" t="s">
        <v>10</v>
      </c>
      <c r="E46" s="66" t="s">
        <v>7</v>
      </c>
      <c r="F46" s="67">
        <v>424</v>
      </c>
      <c r="G46" s="64" t="s">
        <v>110</v>
      </c>
      <c r="H46" s="64" t="s">
        <v>111</v>
      </c>
      <c r="I46" s="64" t="s">
        <v>112</v>
      </c>
      <c r="J46" s="64"/>
      <c r="K46" s="67">
        <v>2022</v>
      </c>
      <c r="L46" s="64" t="s">
        <v>69</v>
      </c>
      <c r="M46" s="64" t="s">
        <v>113</v>
      </c>
      <c r="N46" s="64" t="s">
        <v>114</v>
      </c>
      <c r="O46" s="64" t="s">
        <v>115</v>
      </c>
      <c r="P46" s="114">
        <f t="shared" si="1"/>
        <v>30.2</v>
      </c>
      <c r="Q46" s="1"/>
      <c r="R46" s="69" t="str">
        <f t="shared" si="2"/>
        <v/>
      </c>
      <c r="S46" s="70" t="str">
        <f t="shared" si="3"/>
        <v>Image</v>
      </c>
      <c r="T46" s="71">
        <v>9789666799879</v>
      </c>
      <c r="U46" s="72" t="s">
        <v>116</v>
      </c>
      <c r="V46" s="73">
        <v>30.2</v>
      </c>
      <c r="W46" s="74" t="s">
        <v>117</v>
      </c>
      <c r="X46" s="72" t="s">
        <v>118</v>
      </c>
      <c r="Y46" s="72" t="s">
        <v>119</v>
      </c>
      <c r="Z46" s="72" t="s">
        <v>120</v>
      </c>
      <c r="AA46" s="75">
        <v>552</v>
      </c>
      <c r="AB46" s="29" t="s">
        <v>1723</v>
      </c>
      <c r="AC46" s="76">
        <v>1346425392</v>
      </c>
      <c r="AD46" s="29" t="s">
        <v>1760</v>
      </c>
      <c r="AE46" s="29" t="s">
        <v>1761</v>
      </c>
      <c r="AF46" s="77" t="s">
        <v>1742</v>
      </c>
      <c r="AG46" s="29"/>
      <c r="AH46" s="26"/>
      <c r="AI46" s="26">
        <f>VLOOKUP(B46,'[1]report_HOME_2023-10-05'!$A$1:$H$858,8,0)</f>
        <v>9</v>
      </c>
    </row>
    <row r="47" spans="1:35" ht="16.5">
      <c r="A47" s="27">
        <v>37</v>
      </c>
      <c r="B47" s="43">
        <f t="shared" si="0"/>
        <v>9789666880942</v>
      </c>
      <c r="C47" s="64" t="s">
        <v>54</v>
      </c>
      <c r="D47" s="65" t="s">
        <v>10</v>
      </c>
      <c r="E47" s="66" t="s">
        <v>7</v>
      </c>
      <c r="F47" s="67">
        <v>304</v>
      </c>
      <c r="G47" s="64" t="s">
        <v>2060</v>
      </c>
      <c r="H47" s="64" t="s">
        <v>2061</v>
      </c>
      <c r="I47" s="64" t="s">
        <v>2062</v>
      </c>
      <c r="J47" s="64"/>
      <c r="K47" s="67">
        <v>2022</v>
      </c>
      <c r="L47" s="64" t="s">
        <v>2063</v>
      </c>
      <c r="M47" s="64" t="s">
        <v>2064</v>
      </c>
      <c r="N47" s="64" t="s">
        <v>2065</v>
      </c>
      <c r="O47" s="64" t="s">
        <v>2066</v>
      </c>
      <c r="P47" s="114">
        <f t="shared" si="1"/>
        <v>30.9</v>
      </c>
      <c r="Q47" s="1"/>
      <c r="R47" s="69" t="str">
        <f t="shared" si="2"/>
        <v/>
      </c>
      <c r="S47" s="70" t="str">
        <f t="shared" si="3"/>
        <v>Image</v>
      </c>
      <c r="T47" s="71">
        <v>9789666880942</v>
      </c>
      <c r="U47" s="72" t="s">
        <v>2067</v>
      </c>
      <c r="V47" s="73">
        <v>30.9</v>
      </c>
      <c r="W47" s="74" t="s">
        <v>2068</v>
      </c>
      <c r="X47" s="72" t="s">
        <v>2069</v>
      </c>
      <c r="Y47" s="72" t="s">
        <v>2070</v>
      </c>
      <c r="Z47" s="72" t="s">
        <v>2065</v>
      </c>
      <c r="AA47" s="75">
        <v>373</v>
      </c>
      <c r="AB47" s="29" t="s">
        <v>1723</v>
      </c>
      <c r="AC47" s="76"/>
      <c r="AD47" s="29" t="s">
        <v>2071</v>
      </c>
      <c r="AE47" s="29" t="s">
        <v>2071</v>
      </c>
      <c r="AF47" s="77" t="s">
        <v>1742</v>
      </c>
      <c r="AG47" s="29"/>
      <c r="AH47" s="26">
        <f>VLOOKUP(B47,[2]Waybill!$A$1:$G$366,3,0)</f>
        <v>15</v>
      </c>
      <c r="AI47" s="26"/>
    </row>
    <row r="48" spans="1:35" ht="16.5">
      <c r="A48" s="27">
        <v>38</v>
      </c>
      <c r="B48" s="43">
        <f t="shared" si="0"/>
        <v>9786175220672</v>
      </c>
      <c r="C48" s="64" t="s">
        <v>54</v>
      </c>
      <c r="D48" s="65" t="s">
        <v>10</v>
      </c>
      <c r="E48" s="66" t="s">
        <v>7</v>
      </c>
      <c r="F48" s="67">
        <v>384</v>
      </c>
      <c r="G48" s="64" t="s">
        <v>2072</v>
      </c>
      <c r="H48" s="64" t="s">
        <v>2073</v>
      </c>
      <c r="I48" s="64" t="s">
        <v>2074</v>
      </c>
      <c r="J48" s="64" t="s">
        <v>85</v>
      </c>
      <c r="K48" s="67">
        <v>2022</v>
      </c>
      <c r="L48" s="64" t="s">
        <v>86</v>
      </c>
      <c r="M48" s="64" t="s">
        <v>2075</v>
      </c>
      <c r="N48" s="64" t="s">
        <v>2076</v>
      </c>
      <c r="O48" s="64" t="s">
        <v>2077</v>
      </c>
      <c r="P48" s="114">
        <f t="shared" si="1"/>
        <v>38.1</v>
      </c>
      <c r="Q48" s="1"/>
      <c r="R48" s="69" t="str">
        <f t="shared" si="2"/>
        <v/>
      </c>
      <c r="S48" s="70" t="str">
        <f t="shared" si="3"/>
        <v>Image</v>
      </c>
      <c r="T48" s="71">
        <v>9786175220672</v>
      </c>
      <c r="U48" s="72" t="s">
        <v>2078</v>
      </c>
      <c r="V48" s="73">
        <v>38.1</v>
      </c>
      <c r="W48" s="74" t="s">
        <v>2079</v>
      </c>
      <c r="X48" s="72" t="s">
        <v>2080</v>
      </c>
      <c r="Y48" s="72" t="s">
        <v>2081</v>
      </c>
      <c r="Z48" s="72" t="s">
        <v>2082</v>
      </c>
      <c r="AA48" s="75">
        <v>485</v>
      </c>
      <c r="AB48" s="29" t="s">
        <v>1723</v>
      </c>
      <c r="AC48" s="76"/>
      <c r="AD48" s="29" t="s">
        <v>1918</v>
      </c>
      <c r="AE48" s="29" t="s">
        <v>1919</v>
      </c>
      <c r="AF48" s="77" t="s">
        <v>1742</v>
      </c>
      <c r="AG48" s="29"/>
      <c r="AH48" s="26">
        <f>VLOOKUP(B48,[2]Waybill!$A$1:$G$366,3,0)</f>
        <v>10</v>
      </c>
      <c r="AI48" s="26"/>
    </row>
    <row r="49" spans="1:35" ht="16.5">
      <c r="A49" s="27">
        <v>39</v>
      </c>
      <c r="B49" s="43">
        <f t="shared" si="0"/>
        <v>9786178248949</v>
      </c>
      <c r="C49" s="64" t="s">
        <v>54</v>
      </c>
      <c r="D49" s="65" t="s">
        <v>10</v>
      </c>
      <c r="E49" s="66" t="s">
        <v>7</v>
      </c>
      <c r="F49" s="67">
        <v>336</v>
      </c>
      <c r="G49" s="64" t="s">
        <v>2083</v>
      </c>
      <c r="H49" s="64" t="s">
        <v>2084</v>
      </c>
      <c r="I49" s="64" t="s">
        <v>2085</v>
      </c>
      <c r="J49" s="64" t="s">
        <v>218</v>
      </c>
      <c r="K49" s="67">
        <v>2023</v>
      </c>
      <c r="L49" s="64" t="s">
        <v>1842</v>
      </c>
      <c r="M49" s="64" t="s">
        <v>2086</v>
      </c>
      <c r="N49" s="64" t="s">
        <v>2087</v>
      </c>
      <c r="O49" s="64" t="s">
        <v>2088</v>
      </c>
      <c r="P49" s="114">
        <f t="shared" si="1"/>
        <v>44.6</v>
      </c>
      <c r="Q49" s="1"/>
      <c r="R49" s="69" t="str">
        <f t="shared" si="2"/>
        <v/>
      </c>
      <c r="S49" s="70" t="str">
        <f t="shared" si="3"/>
        <v>Image</v>
      </c>
      <c r="T49" s="71">
        <v>9786178248949</v>
      </c>
      <c r="U49" s="72" t="s">
        <v>2089</v>
      </c>
      <c r="V49" s="73">
        <v>44.6</v>
      </c>
      <c r="W49" s="74" t="s">
        <v>2090</v>
      </c>
      <c r="X49" s="72" t="s">
        <v>2091</v>
      </c>
      <c r="Y49" s="72" t="s">
        <v>2092</v>
      </c>
      <c r="Z49" s="72" t="s">
        <v>2093</v>
      </c>
      <c r="AA49" s="75">
        <v>549</v>
      </c>
      <c r="AB49" s="29" t="s">
        <v>1723</v>
      </c>
      <c r="AC49" s="76"/>
      <c r="AD49" s="29" t="s">
        <v>1851</v>
      </c>
      <c r="AE49" s="29" t="s">
        <v>1851</v>
      </c>
      <c r="AF49" s="77" t="s">
        <v>1742</v>
      </c>
      <c r="AG49" s="29"/>
      <c r="AH49" s="26">
        <f>VLOOKUP(B49,[2]Waybill!$A$1:$G$366,3,0)</f>
        <v>10</v>
      </c>
      <c r="AI49" s="26"/>
    </row>
    <row r="50" spans="1:35" ht="16.5">
      <c r="A50" s="27">
        <v>40</v>
      </c>
      <c r="B50" s="43">
        <f t="shared" si="0"/>
        <v>9786178248871</v>
      </c>
      <c r="C50" s="64" t="s">
        <v>54</v>
      </c>
      <c r="D50" s="65" t="s">
        <v>10</v>
      </c>
      <c r="E50" s="66" t="s">
        <v>7</v>
      </c>
      <c r="F50" s="67">
        <v>368</v>
      </c>
      <c r="G50" s="64" t="s">
        <v>2083</v>
      </c>
      <c r="H50" s="64" t="s">
        <v>2094</v>
      </c>
      <c r="I50" s="64" t="s">
        <v>2095</v>
      </c>
      <c r="J50" s="64" t="s">
        <v>218</v>
      </c>
      <c r="K50" s="67">
        <v>2023</v>
      </c>
      <c r="L50" s="64" t="s">
        <v>1842</v>
      </c>
      <c r="M50" s="64" t="s">
        <v>2086</v>
      </c>
      <c r="N50" s="64" t="s">
        <v>2096</v>
      </c>
      <c r="O50" s="64" t="s">
        <v>2097</v>
      </c>
      <c r="P50" s="114">
        <f t="shared" si="1"/>
        <v>51.4</v>
      </c>
      <c r="Q50" s="1"/>
      <c r="R50" s="69" t="str">
        <f t="shared" si="2"/>
        <v/>
      </c>
      <c r="S50" s="70" t="str">
        <f t="shared" si="3"/>
        <v>Image</v>
      </c>
      <c r="T50" s="71">
        <v>9786178248871</v>
      </c>
      <c r="U50" s="72" t="s">
        <v>2098</v>
      </c>
      <c r="V50" s="73">
        <v>51.4</v>
      </c>
      <c r="W50" s="74" t="s">
        <v>2099</v>
      </c>
      <c r="X50" s="72" t="s">
        <v>2100</v>
      </c>
      <c r="Y50" s="72" t="s">
        <v>2092</v>
      </c>
      <c r="Z50" s="72" t="s">
        <v>2101</v>
      </c>
      <c r="AA50" s="75">
        <v>584</v>
      </c>
      <c r="AB50" s="29" t="s">
        <v>1723</v>
      </c>
      <c r="AC50" s="76"/>
      <c r="AD50" s="29" t="s">
        <v>1851</v>
      </c>
      <c r="AE50" s="29" t="s">
        <v>1851</v>
      </c>
      <c r="AF50" s="77" t="s">
        <v>1742</v>
      </c>
      <c r="AG50" s="29"/>
      <c r="AH50" s="26">
        <f>VLOOKUP(B50,[2]Waybill!$A$1:$G$366,3,0)</f>
        <v>10</v>
      </c>
      <c r="AI50" s="26"/>
    </row>
    <row r="51" spans="1:35" ht="16.5">
      <c r="A51" s="27">
        <v>41</v>
      </c>
      <c r="B51" s="43">
        <f t="shared" si="0"/>
        <v>9789669487698</v>
      </c>
      <c r="C51" s="64" t="s">
        <v>54</v>
      </c>
      <c r="D51" s="65" t="s">
        <v>10</v>
      </c>
      <c r="E51" s="66" t="s">
        <v>7</v>
      </c>
      <c r="F51" s="67">
        <v>328</v>
      </c>
      <c r="G51" s="64" t="s">
        <v>2102</v>
      </c>
      <c r="H51" s="64" t="s">
        <v>2103</v>
      </c>
      <c r="I51" s="64" t="s">
        <v>2104</v>
      </c>
      <c r="J51" s="64" t="s">
        <v>2105</v>
      </c>
      <c r="K51" s="67">
        <v>2023</v>
      </c>
      <c r="L51" s="64" t="s">
        <v>792</v>
      </c>
      <c r="M51" s="64" t="s">
        <v>2106</v>
      </c>
      <c r="N51" s="64" t="s">
        <v>2107</v>
      </c>
      <c r="O51" s="64" t="s">
        <v>2108</v>
      </c>
      <c r="P51" s="114">
        <f t="shared" si="1"/>
        <v>42.8</v>
      </c>
      <c r="Q51" s="1"/>
      <c r="R51" s="69" t="str">
        <f t="shared" si="2"/>
        <v/>
      </c>
      <c r="S51" s="70" t="str">
        <f t="shared" si="3"/>
        <v>Image</v>
      </c>
      <c r="T51" s="71">
        <v>9789669487698</v>
      </c>
      <c r="U51" s="72" t="s">
        <v>2109</v>
      </c>
      <c r="V51" s="73">
        <v>42.8</v>
      </c>
      <c r="W51" s="74" t="s">
        <v>2110</v>
      </c>
      <c r="X51" s="72" t="s">
        <v>2111</v>
      </c>
      <c r="Y51" s="72" t="s">
        <v>2112</v>
      </c>
      <c r="Z51" s="72" t="s">
        <v>2113</v>
      </c>
      <c r="AA51" s="75">
        <v>378</v>
      </c>
      <c r="AB51" s="29" t="s">
        <v>1723</v>
      </c>
      <c r="AC51" s="76"/>
      <c r="AD51" s="29" t="s">
        <v>2114</v>
      </c>
      <c r="AE51" s="29" t="s">
        <v>2114</v>
      </c>
      <c r="AF51" s="77" t="s">
        <v>1742</v>
      </c>
      <c r="AG51" s="29"/>
      <c r="AH51" s="26">
        <f>VLOOKUP(B51,[2]Waybill!$A$1:$G$366,3,0)</f>
        <v>10</v>
      </c>
      <c r="AI51" s="26"/>
    </row>
    <row r="52" spans="1:35" ht="16.5">
      <c r="A52" s="27">
        <v>42</v>
      </c>
      <c r="B52" s="43">
        <f t="shared" si="0"/>
        <v>9789669176202</v>
      </c>
      <c r="C52" s="64" t="s">
        <v>54</v>
      </c>
      <c r="D52" s="65" t="s">
        <v>10</v>
      </c>
      <c r="E52" s="66" t="s">
        <v>7</v>
      </c>
      <c r="F52" s="67">
        <v>384</v>
      </c>
      <c r="G52" s="64" t="s">
        <v>1532</v>
      </c>
      <c r="H52" s="64" t="s">
        <v>1533</v>
      </c>
      <c r="I52" s="64" t="s">
        <v>1534</v>
      </c>
      <c r="J52" s="64" t="s">
        <v>1436</v>
      </c>
      <c r="K52" s="67">
        <v>2021</v>
      </c>
      <c r="L52" s="64" t="s">
        <v>79</v>
      </c>
      <c r="M52" s="64" t="s">
        <v>1535</v>
      </c>
      <c r="N52" s="64" t="s">
        <v>1536</v>
      </c>
      <c r="O52" s="64" t="s">
        <v>1537</v>
      </c>
      <c r="P52" s="114">
        <f>ROUND(V52*(100%-Discount),1)</f>
        <v>33.1</v>
      </c>
      <c r="Q52" s="1"/>
      <c r="R52" s="69" t="str">
        <f>IF(Q52="","",Q52*P52)</f>
        <v/>
      </c>
      <c r="S52" s="70" t="str">
        <f>IF(U52="","",HYPERLINK(U52,"Image"))</f>
        <v>Image</v>
      </c>
      <c r="T52" s="71">
        <v>9789669176202</v>
      </c>
      <c r="U52" s="72" t="s">
        <v>1538</v>
      </c>
      <c r="V52" s="73">
        <v>33.1</v>
      </c>
      <c r="W52" s="74" t="s">
        <v>1539</v>
      </c>
      <c r="X52" s="72" t="s">
        <v>1540</v>
      </c>
      <c r="Y52" s="72" t="s">
        <v>1541</v>
      </c>
      <c r="Z52" s="72" t="s">
        <v>1542</v>
      </c>
      <c r="AA52" s="75">
        <v>392</v>
      </c>
      <c r="AB52" s="29" t="s">
        <v>1723</v>
      </c>
      <c r="AC52" s="76"/>
      <c r="AD52" s="29" t="s">
        <v>1724</v>
      </c>
      <c r="AE52" s="29" t="s">
        <v>1725</v>
      </c>
      <c r="AF52" s="77" t="s">
        <v>1726</v>
      </c>
      <c r="AG52" s="29"/>
      <c r="AH52" s="26"/>
      <c r="AI52" s="26">
        <f>VLOOKUP(B52,'[1]report_HOME_2023-10-05'!$A$1:$H$858,8,0)</f>
        <v>8</v>
      </c>
    </row>
    <row r="53" spans="1:35" ht="16.5">
      <c r="A53" s="27">
        <v>43</v>
      </c>
      <c r="B53" s="43">
        <f t="shared" si="0"/>
        <v>9789664480939</v>
      </c>
      <c r="C53" s="64" t="s">
        <v>54</v>
      </c>
      <c r="D53" s="65" t="s">
        <v>10</v>
      </c>
      <c r="E53" s="66" t="s">
        <v>7</v>
      </c>
      <c r="F53" s="67">
        <v>336</v>
      </c>
      <c r="G53" s="64" t="s">
        <v>2115</v>
      </c>
      <c r="H53" s="64" t="s">
        <v>2116</v>
      </c>
      <c r="I53" s="64" t="s">
        <v>2117</v>
      </c>
      <c r="J53" s="64" t="s">
        <v>2118</v>
      </c>
      <c r="K53" s="67">
        <v>2023</v>
      </c>
      <c r="L53" s="64" t="s">
        <v>723</v>
      </c>
      <c r="M53" s="64" t="s">
        <v>113</v>
      </c>
      <c r="N53" s="64" t="s">
        <v>2119</v>
      </c>
      <c r="O53" s="64" t="s">
        <v>2120</v>
      </c>
      <c r="P53" s="114">
        <f t="shared" si="1"/>
        <v>33.299999999999997</v>
      </c>
      <c r="Q53" s="1"/>
      <c r="R53" s="69" t="str">
        <f t="shared" si="2"/>
        <v/>
      </c>
      <c r="S53" s="70" t="str">
        <f t="shared" si="3"/>
        <v>Image</v>
      </c>
      <c r="T53" s="71">
        <v>9789664480939</v>
      </c>
      <c r="U53" s="72" t="s">
        <v>2121</v>
      </c>
      <c r="V53" s="73">
        <v>33.299999999999997</v>
      </c>
      <c r="W53" s="74" t="s">
        <v>2122</v>
      </c>
      <c r="X53" s="72" t="s">
        <v>2123</v>
      </c>
      <c r="Y53" s="72" t="s">
        <v>119</v>
      </c>
      <c r="Z53" s="72" t="s">
        <v>2124</v>
      </c>
      <c r="AA53" s="75">
        <v>401</v>
      </c>
      <c r="AB53" s="29" t="s">
        <v>1723</v>
      </c>
      <c r="AC53" s="76"/>
      <c r="AD53" s="29" t="s">
        <v>1774</v>
      </c>
      <c r="AE53" s="29" t="s">
        <v>1775</v>
      </c>
      <c r="AF53" s="77" t="s">
        <v>1742</v>
      </c>
      <c r="AG53" s="29"/>
      <c r="AH53" s="26">
        <f>VLOOKUP(B53,[2]Waybill!$A$1:$G$366,3,0)</f>
        <v>10</v>
      </c>
      <c r="AI53" s="26"/>
    </row>
    <row r="54" spans="1:35" ht="16.5">
      <c r="A54" s="27">
        <v>44</v>
      </c>
      <c r="B54" s="43">
        <f t="shared" si="0"/>
        <v>9786170959928</v>
      </c>
      <c r="C54" s="64" t="s">
        <v>54</v>
      </c>
      <c r="D54" s="65" t="s">
        <v>10</v>
      </c>
      <c r="E54" s="66" t="s">
        <v>7</v>
      </c>
      <c r="F54" s="67">
        <v>384</v>
      </c>
      <c r="G54" s="64" t="s">
        <v>122</v>
      </c>
      <c r="H54" s="64" t="s">
        <v>123</v>
      </c>
      <c r="I54" s="64" t="s">
        <v>124</v>
      </c>
      <c r="J54" s="64" t="s">
        <v>125</v>
      </c>
      <c r="K54" s="67">
        <v>2020</v>
      </c>
      <c r="L54" s="64" t="s">
        <v>86</v>
      </c>
      <c r="M54" s="64" t="s">
        <v>126</v>
      </c>
      <c r="N54" s="64" t="s">
        <v>127</v>
      </c>
      <c r="O54" s="64" t="s">
        <v>2125</v>
      </c>
      <c r="P54" s="114">
        <f t="shared" si="1"/>
        <v>32.200000000000003</v>
      </c>
      <c r="Q54" s="1"/>
      <c r="R54" s="69" t="str">
        <f t="shared" si="2"/>
        <v/>
      </c>
      <c r="S54" s="70" t="str">
        <f t="shared" si="3"/>
        <v>Image</v>
      </c>
      <c r="T54" s="71">
        <v>9786170959928</v>
      </c>
      <c r="U54" s="72" t="s">
        <v>128</v>
      </c>
      <c r="V54" s="73">
        <v>32.200000000000003</v>
      </c>
      <c r="W54" s="74" t="s">
        <v>129</v>
      </c>
      <c r="X54" s="72" t="s">
        <v>130</v>
      </c>
      <c r="Y54" s="72" t="s">
        <v>131</v>
      </c>
      <c r="Z54" s="72" t="s">
        <v>132</v>
      </c>
      <c r="AA54" s="75">
        <v>392</v>
      </c>
      <c r="AB54" s="29" t="s">
        <v>1723</v>
      </c>
      <c r="AC54" s="76">
        <v>1380393475</v>
      </c>
      <c r="AD54" s="29" t="s">
        <v>1918</v>
      </c>
      <c r="AE54" s="29" t="s">
        <v>1919</v>
      </c>
      <c r="AF54" s="77" t="s">
        <v>1742</v>
      </c>
      <c r="AG54" s="29"/>
      <c r="AH54" s="26"/>
      <c r="AI54" s="26">
        <f>VLOOKUP(B54,'[1]report_HOME_2023-10-05'!$A$1:$H$858,8,0)</f>
        <v>11</v>
      </c>
    </row>
    <row r="55" spans="1:35" ht="16.5">
      <c r="A55" s="27">
        <v>45</v>
      </c>
      <c r="B55" s="43">
        <f t="shared" si="0"/>
        <v>9786170958266</v>
      </c>
      <c r="C55" s="64" t="s">
        <v>54</v>
      </c>
      <c r="D55" s="65" t="s">
        <v>10</v>
      </c>
      <c r="E55" s="66" t="s">
        <v>7</v>
      </c>
      <c r="F55" s="67">
        <v>736</v>
      </c>
      <c r="G55" s="64" t="s">
        <v>133</v>
      </c>
      <c r="H55" s="64" t="s">
        <v>134</v>
      </c>
      <c r="I55" s="64" t="s">
        <v>135</v>
      </c>
      <c r="J55" s="64" t="s">
        <v>125</v>
      </c>
      <c r="K55" s="67">
        <v>2021</v>
      </c>
      <c r="L55" s="64" t="s">
        <v>86</v>
      </c>
      <c r="M55" s="64" t="s">
        <v>136</v>
      </c>
      <c r="N55" s="64" t="s">
        <v>137</v>
      </c>
      <c r="O55" s="64" t="s">
        <v>2126</v>
      </c>
      <c r="P55" s="114">
        <f t="shared" si="1"/>
        <v>54.2</v>
      </c>
      <c r="Q55" s="1"/>
      <c r="R55" s="69" t="str">
        <f t="shared" si="2"/>
        <v/>
      </c>
      <c r="S55" s="70" t="str">
        <f t="shared" si="3"/>
        <v>Image</v>
      </c>
      <c r="T55" s="71">
        <v>9786170958266</v>
      </c>
      <c r="U55" s="72" t="s">
        <v>138</v>
      </c>
      <c r="V55" s="73">
        <v>54.2</v>
      </c>
      <c r="W55" s="74" t="s">
        <v>139</v>
      </c>
      <c r="X55" s="72" t="s">
        <v>140</v>
      </c>
      <c r="Y55" s="72" t="s">
        <v>141</v>
      </c>
      <c r="Z55" s="72" t="s">
        <v>142</v>
      </c>
      <c r="AA55" s="75">
        <v>392</v>
      </c>
      <c r="AB55" s="29" t="s">
        <v>1723</v>
      </c>
      <c r="AC55" s="76">
        <v>1388666771</v>
      </c>
      <c r="AD55" s="29" t="s">
        <v>1918</v>
      </c>
      <c r="AE55" s="29" t="s">
        <v>1919</v>
      </c>
      <c r="AF55" s="77" t="s">
        <v>1742</v>
      </c>
      <c r="AG55" s="29"/>
      <c r="AH55" s="26"/>
      <c r="AI55" s="26">
        <f>VLOOKUP(B55,'[1]report_HOME_2023-10-05'!$A$1:$H$858,8,0)</f>
        <v>14</v>
      </c>
    </row>
    <row r="56" spans="1:35" ht="16.5">
      <c r="A56" s="27">
        <v>46</v>
      </c>
      <c r="B56" s="43">
        <f t="shared" si="0"/>
        <v>9786175220832</v>
      </c>
      <c r="C56" s="64" t="s">
        <v>54</v>
      </c>
      <c r="D56" s="65" t="s">
        <v>10</v>
      </c>
      <c r="E56" s="66" t="s">
        <v>7</v>
      </c>
      <c r="F56" s="67">
        <v>304</v>
      </c>
      <c r="G56" s="64" t="s">
        <v>553</v>
      </c>
      <c r="H56" s="64" t="s">
        <v>2127</v>
      </c>
      <c r="I56" s="64" t="s">
        <v>2128</v>
      </c>
      <c r="J56" s="64" t="s">
        <v>85</v>
      </c>
      <c r="K56" s="67">
        <v>2022</v>
      </c>
      <c r="L56" s="64" t="s">
        <v>86</v>
      </c>
      <c r="M56" s="64" t="s">
        <v>554</v>
      </c>
      <c r="N56" s="64" t="s">
        <v>2129</v>
      </c>
      <c r="O56" s="64" t="s">
        <v>2130</v>
      </c>
      <c r="P56" s="114">
        <f t="shared" si="1"/>
        <v>32.4</v>
      </c>
      <c r="Q56" s="1"/>
      <c r="R56" s="69" t="str">
        <f t="shared" si="2"/>
        <v/>
      </c>
      <c r="S56" s="70" t="str">
        <f t="shared" si="3"/>
        <v>Image</v>
      </c>
      <c r="T56" s="71">
        <v>9786175220832</v>
      </c>
      <c r="U56" s="72" t="s">
        <v>2131</v>
      </c>
      <c r="V56" s="73">
        <v>32.4</v>
      </c>
      <c r="W56" s="74" t="s">
        <v>2132</v>
      </c>
      <c r="X56" s="72" t="s">
        <v>2133</v>
      </c>
      <c r="Y56" s="72" t="s">
        <v>2134</v>
      </c>
      <c r="Z56" s="72" t="s">
        <v>2129</v>
      </c>
      <c r="AA56" s="75">
        <v>406</v>
      </c>
      <c r="AB56" s="29" t="s">
        <v>1723</v>
      </c>
      <c r="AC56" s="76"/>
      <c r="AD56" s="29" t="s">
        <v>1918</v>
      </c>
      <c r="AE56" s="29" t="s">
        <v>1919</v>
      </c>
      <c r="AF56" s="77" t="s">
        <v>1742</v>
      </c>
      <c r="AG56" s="29"/>
      <c r="AH56" s="26">
        <f>VLOOKUP(B56,[2]Waybill!$A$1:$G$366,3,0)</f>
        <v>10</v>
      </c>
      <c r="AI56" s="26"/>
    </row>
    <row r="57" spans="1:35" ht="16.5">
      <c r="A57" s="27">
        <v>47</v>
      </c>
      <c r="B57" s="43">
        <f t="shared" si="0"/>
        <v>9786175221143</v>
      </c>
      <c r="C57" s="64" t="s">
        <v>54</v>
      </c>
      <c r="D57" s="65" t="s">
        <v>10</v>
      </c>
      <c r="E57" s="66" t="s">
        <v>7</v>
      </c>
      <c r="F57" s="67">
        <v>320</v>
      </c>
      <c r="G57" s="64" t="s">
        <v>553</v>
      </c>
      <c r="H57" s="64" t="s">
        <v>2135</v>
      </c>
      <c r="I57" s="64" t="s">
        <v>2136</v>
      </c>
      <c r="J57" s="64"/>
      <c r="K57" s="67">
        <v>2023</v>
      </c>
      <c r="L57" s="64" t="s">
        <v>86</v>
      </c>
      <c r="M57" s="64" t="s">
        <v>554</v>
      </c>
      <c r="N57" s="64" t="s">
        <v>2137</v>
      </c>
      <c r="O57" s="64" t="s">
        <v>2138</v>
      </c>
      <c r="P57" s="114">
        <f t="shared" si="1"/>
        <v>32.5</v>
      </c>
      <c r="Q57" s="1"/>
      <c r="R57" s="69" t="str">
        <f t="shared" si="2"/>
        <v/>
      </c>
      <c r="S57" s="70" t="str">
        <f t="shared" si="3"/>
        <v>Image</v>
      </c>
      <c r="T57" s="71">
        <v>9786175221143</v>
      </c>
      <c r="U57" s="72" t="s">
        <v>2139</v>
      </c>
      <c r="V57" s="73">
        <v>32.5</v>
      </c>
      <c r="W57" s="74" t="s">
        <v>2140</v>
      </c>
      <c r="X57" s="72" t="s">
        <v>2141</v>
      </c>
      <c r="Y57" s="72" t="s">
        <v>2134</v>
      </c>
      <c r="Z57" s="72" t="s">
        <v>2142</v>
      </c>
      <c r="AA57" s="75">
        <v>418</v>
      </c>
      <c r="AB57" s="29" t="s">
        <v>1723</v>
      </c>
      <c r="AC57" s="76"/>
      <c r="AD57" s="29" t="s">
        <v>1918</v>
      </c>
      <c r="AE57" s="29" t="s">
        <v>1919</v>
      </c>
      <c r="AF57" s="77" t="s">
        <v>1742</v>
      </c>
      <c r="AG57" s="29"/>
      <c r="AH57" s="26">
        <f>VLOOKUP(B57,[2]Waybill!$A$1:$G$366,3,0)</f>
        <v>10</v>
      </c>
      <c r="AI57" s="26"/>
    </row>
    <row r="58" spans="1:35" ht="16.5">
      <c r="A58" s="27">
        <v>48</v>
      </c>
      <c r="B58" s="43">
        <f t="shared" si="0"/>
        <v>9786175695128</v>
      </c>
      <c r="C58" s="64" t="s">
        <v>54</v>
      </c>
      <c r="D58" s="65" t="s">
        <v>10</v>
      </c>
      <c r="E58" s="66" t="s">
        <v>7</v>
      </c>
      <c r="F58" s="67">
        <v>184</v>
      </c>
      <c r="G58" s="64" t="s">
        <v>2143</v>
      </c>
      <c r="H58" s="64" t="s">
        <v>2144</v>
      </c>
      <c r="I58" s="64" t="s">
        <v>2145</v>
      </c>
      <c r="J58" s="64" t="s">
        <v>2146</v>
      </c>
      <c r="K58" s="67">
        <v>2022</v>
      </c>
      <c r="L58" s="64" t="s">
        <v>1816</v>
      </c>
      <c r="M58" s="64" t="s">
        <v>2147</v>
      </c>
      <c r="N58" s="64" t="s">
        <v>2148</v>
      </c>
      <c r="O58" s="64" t="s">
        <v>2149</v>
      </c>
      <c r="P58" s="114">
        <f t="shared" si="1"/>
        <v>22.9</v>
      </c>
      <c r="Q58" s="1"/>
      <c r="R58" s="69" t="str">
        <f t="shared" si="2"/>
        <v/>
      </c>
      <c r="S58" s="70" t="str">
        <f t="shared" si="3"/>
        <v>Image</v>
      </c>
      <c r="T58" s="71">
        <v>9786175695128</v>
      </c>
      <c r="U58" s="72" t="s">
        <v>2150</v>
      </c>
      <c r="V58" s="73">
        <v>22.9</v>
      </c>
      <c r="W58" s="74" t="s">
        <v>2151</v>
      </c>
      <c r="X58" s="72" t="s">
        <v>2152</v>
      </c>
      <c r="Y58" s="72" t="s">
        <v>2153</v>
      </c>
      <c r="Z58" s="72" t="s">
        <v>2154</v>
      </c>
      <c r="AA58" s="75">
        <v>245</v>
      </c>
      <c r="AB58" s="29" t="s">
        <v>1723</v>
      </c>
      <c r="AC58" s="76"/>
      <c r="AD58" s="29" t="s">
        <v>1825</v>
      </c>
      <c r="AE58" s="29" t="s">
        <v>1825</v>
      </c>
      <c r="AF58" s="77" t="s">
        <v>1742</v>
      </c>
      <c r="AG58" s="29"/>
      <c r="AH58" s="26">
        <f>VLOOKUP(B58,[2]Waybill!$A$1:$G$366,3,0)</f>
        <v>10</v>
      </c>
      <c r="AI58" s="26"/>
    </row>
    <row r="59" spans="1:35" ht="16.5">
      <c r="A59" s="27">
        <v>49</v>
      </c>
      <c r="B59" s="43">
        <f t="shared" si="0"/>
        <v>9786175512494</v>
      </c>
      <c r="C59" s="64" t="s">
        <v>54</v>
      </c>
      <c r="D59" s="65" t="s">
        <v>10</v>
      </c>
      <c r="E59" s="66" t="s">
        <v>7</v>
      </c>
      <c r="F59" s="67">
        <v>224</v>
      </c>
      <c r="G59" s="64" t="s">
        <v>2155</v>
      </c>
      <c r="H59" s="64" t="s">
        <v>2156</v>
      </c>
      <c r="I59" s="64" t="s">
        <v>2157</v>
      </c>
      <c r="J59" s="64" t="s">
        <v>228</v>
      </c>
      <c r="K59" s="67">
        <v>2023</v>
      </c>
      <c r="L59" s="64" t="s">
        <v>58</v>
      </c>
      <c r="M59" s="64" t="s">
        <v>2158</v>
      </c>
      <c r="N59" s="64" t="s">
        <v>2159</v>
      </c>
      <c r="O59" s="64" t="s">
        <v>2160</v>
      </c>
      <c r="P59" s="114">
        <f t="shared" si="1"/>
        <v>23.6</v>
      </c>
      <c r="Q59" s="1"/>
      <c r="R59" s="69" t="str">
        <f t="shared" si="2"/>
        <v/>
      </c>
      <c r="S59" s="70" t="str">
        <f t="shared" si="3"/>
        <v>Image</v>
      </c>
      <c r="T59" s="71">
        <v>9786175512494</v>
      </c>
      <c r="U59" s="72" t="s">
        <v>2161</v>
      </c>
      <c r="V59" s="73">
        <v>23.6</v>
      </c>
      <c r="W59" s="74" t="s">
        <v>2162</v>
      </c>
      <c r="X59" s="72" t="s">
        <v>2163</v>
      </c>
      <c r="Y59" s="72" t="s">
        <v>2164</v>
      </c>
      <c r="Z59" s="72" t="s">
        <v>2165</v>
      </c>
      <c r="AA59" s="75">
        <v>211</v>
      </c>
      <c r="AB59" s="29" t="s">
        <v>1723</v>
      </c>
      <c r="AC59" s="76"/>
      <c r="AD59" s="29" t="s">
        <v>1744</v>
      </c>
      <c r="AE59" s="29" t="s">
        <v>1745</v>
      </c>
      <c r="AF59" s="77" t="s">
        <v>1742</v>
      </c>
      <c r="AG59" s="29"/>
      <c r="AH59" s="26">
        <f>VLOOKUP(B59,[2]Waybill!$A$1:$G$366,3,0)</f>
        <v>10</v>
      </c>
      <c r="AI59" s="26"/>
    </row>
    <row r="60" spans="1:35" ht="16.5">
      <c r="A60" s="27">
        <v>50</v>
      </c>
      <c r="B60" s="43">
        <f t="shared" si="0"/>
        <v>9786175512517</v>
      </c>
      <c r="C60" s="64" t="s">
        <v>54</v>
      </c>
      <c r="D60" s="65" t="s">
        <v>10</v>
      </c>
      <c r="E60" s="66" t="s">
        <v>7</v>
      </c>
      <c r="F60" s="67">
        <v>288</v>
      </c>
      <c r="G60" s="64" t="s">
        <v>2155</v>
      </c>
      <c r="H60" s="64" t="s">
        <v>2166</v>
      </c>
      <c r="I60" s="64" t="s">
        <v>2167</v>
      </c>
      <c r="J60" s="64" t="s">
        <v>228</v>
      </c>
      <c r="K60" s="67">
        <v>2023</v>
      </c>
      <c r="L60" s="64" t="s">
        <v>58</v>
      </c>
      <c r="M60" s="64" t="s">
        <v>2158</v>
      </c>
      <c r="N60" s="64" t="s">
        <v>2168</v>
      </c>
      <c r="O60" s="64" t="s">
        <v>2169</v>
      </c>
      <c r="P60" s="114">
        <f t="shared" si="1"/>
        <v>26</v>
      </c>
      <c r="Q60" s="1"/>
      <c r="R60" s="69" t="str">
        <f t="shared" si="2"/>
        <v/>
      </c>
      <c r="S60" s="70" t="str">
        <f t="shared" si="3"/>
        <v>Image</v>
      </c>
      <c r="T60" s="71">
        <v>9786175512517</v>
      </c>
      <c r="U60" s="72" t="s">
        <v>2170</v>
      </c>
      <c r="V60" s="73">
        <v>26</v>
      </c>
      <c r="W60" s="74" t="s">
        <v>2171</v>
      </c>
      <c r="X60" s="72" t="s">
        <v>2172</v>
      </c>
      <c r="Y60" s="72" t="s">
        <v>2164</v>
      </c>
      <c r="Z60" s="72" t="s">
        <v>2173</v>
      </c>
      <c r="AA60" s="75">
        <v>262</v>
      </c>
      <c r="AB60" s="29" t="s">
        <v>1723</v>
      </c>
      <c r="AC60" s="76"/>
      <c r="AD60" s="29" t="s">
        <v>1744</v>
      </c>
      <c r="AE60" s="29" t="s">
        <v>1745</v>
      </c>
      <c r="AF60" s="77" t="s">
        <v>1742</v>
      </c>
      <c r="AG60" s="29"/>
      <c r="AH60" s="26">
        <f>VLOOKUP(B60,[2]Waybill!$A$1:$G$366,3,0)</f>
        <v>10</v>
      </c>
      <c r="AI60" s="26"/>
    </row>
    <row r="61" spans="1:35" ht="16.5">
      <c r="A61" s="27">
        <v>51</v>
      </c>
      <c r="B61" s="43">
        <f t="shared" si="0"/>
        <v>9789661545914</v>
      </c>
      <c r="C61" s="64" t="s">
        <v>54</v>
      </c>
      <c r="D61" s="65" t="s">
        <v>10</v>
      </c>
      <c r="E61" s="66" t="s">
        <v>7</v>
      </c>
      <c r="F61" s="67">
        <v>392</v>
      </c>
      <c r="G61" s="64" t="s">
        <v>2174</v>
      </c>
      <c r="H61" s="64" t="s">
        <v>2175</v>
      </c>
      <c r="I61" s="64" t="s">
        <v>2176</v>
      </c>
      <c r="J61" s="64"/>
      <c r="K61" s="67">
        <v>2023</v>
      </c>
      <c r="L61" s="64" t="s">
        <v>636</v>
      </c>
      <c r="M61" s="64" t="s">
        <v>2177</v>
      </c>
      <c r="N61" s="64" t="s">
        <v>2178</v>
      </c>
      <c r="O61" s="64" t="s">
        <v>2179</v>
      </c>
      <c r="P61" s="114">
        <f t="shared" si="1"/>
        <v>49.9</v>
      </c>
      <c r="Q61" s="1"/>
      <c r="R61" s="69" t="str">
        <f t="shared" si="2"/>
        <v/>
      </c>
      <c r="S61" s="70" t="str">
        <f t="shared" si="3"/>
        <v>Image</v>
      </c>
      <c r="T61" s="71">
        <v>9789661545914</v>
      </c>
      <c r="U61" s="72" t="s">
        <v>2180</v>
      </c>
      <c r="V61" s="73">
        <v>49.9</v>
      </c>
      <c r="W61" s="74" t="s">
        <v>2181</v>
      </c>
      <c r="X61" s="72" t="s">
        <v>2182</v>
      </c>
      <c r="Y61" s="72" t="s">
        <v>2183</v>
      </c>
      <c r="Z61" s="72" t="s">
        <v>2184</v>
      </c>
      <c r="AA61" s="75">
        <v>589</v>
      </c>
      <c r="AB61" s="29" t="s">
        <v>1723</v>
      </c>
      <c r="AC61" s="76"/>
      <c r="AD61" s="29" t="s">
        <v>636</v>
      </c>
      <c r="AE61" s="29" t="s">
        <v>636</v>
      </c>
      <c r="AF61" s="77" t="s">
        <v>1742</v>
      </c>
      <c r="AG61" s="29"/>
      <c r="AH61" s="26">
        <f>VLOOKUP(B61,[2]Waybill!$A$1:$G$366,3,0)</f>
        <v>30</v>
      </c>
      <c r="AI61" s="26"/>
    </row>
    <row r="62" spans="1:35" ht="16.5">
      <c r="A62" s="27">
        <v>52</v>
      </c>
      <c r="B62" s="43">
        <f t="shared" si="0"/>
        <v>9786175695890</v>
      </c>
      <c r="C62" s="64" t="s">
        <v>54</v>
      </c>
      <c r="D62" s="65" t="s">
        <v>10</v>
      </c>
      <c r="E62" s="66" t="s">
        <v>7</v>
      </c>
      <c r="F62" s="67">
        <v>648</v>
      </c>
      <c r="G62" s="64" t="s">
        <v>2185</v>
      </c>
      <c r="H62" s="64" t="s">
        <v>2186</v>
      </c>
      <c r="I62" s="64" t="s">
        <v>2187</v>
      </c>
      <c r="J62" s="64"/>
      <c r="K62" s="67">
        <v>2023</v>
      </c>
      <c r="L62" s="64" t="s">
        <v>1816</v>
      </c>
      <c r="M62" s="64" t="s">
        <v>2188</v>
      </c>
      <c r="N62" s="64" t="s">
        <v>2189</v>
      </c>
      <c r="O62" s="64" t="s">
        <v>2190</v>
      </c>
      <c r="P62" s="114">
        <f t="shared" si="1"/>
        <v>43.1</v>
      </c>
      <c r="Q62" s="1"/>
      <c r="R62" s="69" t="str">
        <f t="shared" si="2"/>
        <v/>
      </c>
      <c r="S62" s="70" t="str">
        <f t="shared" si="3"/>
        <v>Image</v>
      </c>
      <c r="T62" s="71">
        <v>9786175695890</v>
      </c>
      <c r="U62" s="72" t="s">
        <v>2191</v>
      </c>
      <c r="V62" s="73">
        <v>43.1</v>
      </c>
      <c r="W62" s="74" t="s">
        <v>2192</v>
      </c>
      <c r="X62" s="72" t="s">
        <v>2193</v>
      </c>
      <c r="Y62" s="72" t="s">
        <v>2194</v>
      </c>
      <c r="Z62" s="72" t="s">
        <v>2195</v>
      </c>
      <c r="AA62" s="75">
        <v>609</v>
      </c>
      <c r="AB62" s="29" t="s">
        <v>1723</v>
      </c>
      <c r="AC62" s="76"/>
      <c r="AD62" s="29" t="s">
        <v>1825</v>
      </c>
      <c r="AE62" s="29" t="s">
        <v>1825</v>
      </c>
      <c r="AF62" s="77" t="s">
        <v>1742</v>
      </c>
      <c r="AG62" s="29"/>
      <c r="AH62" s="26">
        <f>VLOOKUP(B62,[2]Waybill!$A$1:$G$366,3,0)</f>
        <v>10</v>
      </c>
      <c r="AI62" s="26"/>
    </row>
    <row r="63" spans="1:35" ht="16.5">
      <c r="A63" s="27">
        <v>53</v>
      </c>
      <c r="B63" s="43">
        <f t="shared" si="0"/>
        <v>9786171290815</v>
      </c>
      <c r="C63" s="64" t="s">
        <v>54</v>
      </c>
      <c r="D63" s="65" t="s">
        <v>10</v>
      </c>
      <c r="E63" s="66" t="s">
        <v>7</v>
      </c>
      <c r="F63" s="67">
        <v>480</v>
      </c>
      <c r="G63" s="64" t="s">
        <v>143</v>
      </c>
      <c r="H63" s="64" t="s">
        <v>144</v>
      </c>
      <c r="I63" s="64" t="s">
        <v>145</v>
      </c>
      <c r="J63" s="64"/>
      <c r="K63" s="67">
        <v>2021</v>
      </c>
      <c r="L63" s="64" t="s">
        <v>90</v>
      </c>
      <c r="M63" s="64" t="s">
        <v>146</v>
      </c>
      <c r="N63" s="64" t="s">
        <v>147</v>
      </c>
      <c r="O63" s="64" t="s">
        <v>148</v>
      </c>
      <c r="P63" s="114">
        <f t="shared" si="1"/>
        <v>21.7</v>
      </c>
      <c r="Q63" s="1"/>
      <c r="R63" s="69" t="str">
        <f t="shared" si="2"/>
        <v/>
      </c>
      <c r="S63" s="70" t="str">
        <f t="shared" si="3"/>
        <v>Image</v>
      </c>
      <c r="T63" s="71">
        <v>9786171290815</v>
      </c>
      <c r="U63" s="72" t="s">
        <v>149</v>
      </c>
      <c r="V63" s="73">
        <v>21.7</v>
      </c>
      <c r="W63" s="74" t="s">
        <v>150</v>
      </c>
      <c r="X63" s="72" t="s">
        <v>151</v>
      </c>
      <c r="Y63" s="72" t="s">
        <v>152</v>
      </c>
      <c r="Z63" s="72" t="s">
        <v>153</v>
      </c>
      <c r="AA63" s="75">
        <v>392</v>
      </c>
      <c r="AB63" s="29" t="s">
        <v>1723</v>
      </c>
      <c r="AC63" s="76">
        <v>1393671886</v>
      </c>
      <c r="AD63" s="29" t="s">
        <v>1979</v>
      </c>
      <c r="AE63" s="29" t="s">
        <v>2196</v>
      </c>
      <c r="AF63" s="77" t="s">
        <v>1742</v>
      </c>
      <c r="AG63" s="29"/>
      <c r="AH63" s="26"/>
      <c r="AI63" s="26">
        <f>VLOOKUP(B63,'[1]report_HOME_2023-10-05'!$A$1:$H$858,8,0)</f>
        <v>13</v>
      </c>
    </row>
    <row r="64" spans="1:35" ht="16.5">
      <c r="A64" s="27">
        <v>54</v>
      </c>
      <c r="B64" s="43">
        <f t="shared" si="0"/>
        <v>9789664481233</v>
      </c>
      <c r="C64" s="64" t="s">
        <v>54</v>
      </c>
      <c r="D64" s="65" t="s">
        <v>10</v>
      </c>
      <c r="E64" s="66" t="s">
        <v>7</v>
      </c>
      <c r="F64" s="67">
        <v>88</v>
      </c>
      <c r="G64" s="64" t="s">
        <v>154</v>
      </c>
      <c r="H64" s="64" t="s">
        <v>2197</v>
      </c>
      <c r="I64" s="64" t="s">
        <v>2198</v>
      </c>
      <c r="J64" s="64" t="s">
        <v>2199</v>
      </c>
      <c r="K64" s="67">
        <v>2023</v>
      </c>
      <c r="L64" s="64" t="s">
        <v>723</v>
      </c>
      <c r="M64" s="64" t="s">
        <v>155</v>
      </c>
      <c r="N64" s="64" t="s">
        <v>2200</v>
      </c>
      <c r="O64" s="64" t="s">
        <v>2201</v>
      </c>
      <c r="P64" s="114">
        <f t="shared" si="1"/>
        <v>19.899999999999999</v>
      </c>
      <c r="Q64" s="1"/>
      <c r="R64" s="69" t="str">
        <f t="shared" si="2"/>
        <v/>
      </c>
      <c r="S64" s="70" t="str">
        <f t="shared" si="3"/>
        <v>Image</v>
      </c>
      <c r="T64" s="71">
        <v>9789664481233</v>
      </c>
      <c r="U64" s="72" t="s">
        <v>2202</v>
      </c>
      <c r="V64" s="73">
        <v>19.899999999999999</v>
      </c>
      <c r="W64" s="74" t="s">
        <v>2203</v>
      </c>
      <c r="X64" s="72" t="s">
        <v>2204</v>
      </c>
      <c r="Y64" s="72" t="s">
        <v>2205</v>
      </c>
      <c r="Z64" s="72" t="s">
        <v>2206</v>
      </c>
      <c r="AA64" s="75">
        <v>235</v>
      </c>
      <c r="AB64" s="29" t="s">
        <v>1723</v>
      </c>
      <c r="AC64" s="76"/>
      <c r="AD64" s="29" t="s">
        <v>1774</v>
      </c>
      <c r="AE64" s="29" t="s">
        <v>1775</v>
      </c>
      <c r="AF64" s="77" t="s">
        <v>1742</v>
      </c>
      <c r="AG64" s="29"/>
      <c r="AH64" s="26">
        <f>VLOOKUP(B64,[2]Waybill!$A$1:$G$366,3,0)</f>
        <v>30</v>
      </c>
      <c r="AI64" s="26"/>
    </row>
    <row r="65" spans="1:35" ht="16.5">
      <c r="A65" s="27">
        <v>55</v>
      </c>
      <c r="B65" s="43">
        <f t="shared" si="0"/>
        <v>9786178308025</v>
      </c>
      <c r="C65" s="64" t="s">
        <v>54</v>
      </c>
      <c r="D65" s="65" t="s">
        <v>10</v>
      </c>
      <c r="E65" s="66" t="s">
        <v>7</v>
      </c>
      <c r="F65" s="67">
        <v>96</v>
      </c>
      <c r="G65" s="64" t="s">
        <v>154</v>
      </c>
      <c r="H65" s="64" t="s">
        <v>2207</v>
      </c>
      <c r="I65" s="64" t="s">
        <v>2208</v>
      </c>
      <c r="J65" s="64"/>
      <c r="K65" s="67">
        <v>2023</v>
      </c>
      <c r="L65" s="64" t="s">
        <v>2209</v>
      </c>
      <c r="M65" s="64" t="s">
        <v>155</v>
      </c>
      <c r="N65" s="64" t="s">
        <v>2210</v>
      </c>
      <c r="O65" s="64" t="s">
        <v>2211</v>
      </c>
      <c r="P65" s="115">
        <f t="shared" si="1"/>
        <v>79.400000000000006</v>
      </c>
      <c r="Q65" s="1"/>
      <c r="R65" s="69" t="str">
        <f t="shared" si="2"/>
        <v/>
      </c>
      <c r="S65" s="70" t="str">
        <f t="shared" si="3"/>
        <v>Image</v>
      </c>
      <c r="T65" s="71">
        <v>9786178308025</v>
      </c>
      <c r="U65" s="72" t="s">
        <v>2212</v>
      </c>
      <c r="V65" s="73">
        <v>79.400000000000006</v>
      </c>
      <c r="W65" s="74" t="s">
        <v>2213</v>
      </c>
      <c r="X65" s="72" t="s">
        <v>2214</v>
      </c>
      <c r="Y65" s="72" t="s">
        <v>2205</v>
      </c>
      <c r="Z65" s="72" t="s">
        <v>2215</v>
      </c>
      <c r="AA65" s="75">
        <v>108</v>
      </c>
      <c r="AB65" s="29" t="s">
        <v>1723</v>
      </c>
      <c r="AC65" s="76"/>
      <c r="AD65" s="29" t="s">
        <v>2216</v>
      </c>
      <c r="AE65" s="29" t="s">
        <v>2217</v>
      </c>
      <c r="AF65" s="77" t="s">
        <v>1742</v>
      </c>
      <c r="AG65" s="29"/>
      <c r="AH65" s="26">
        <f>VLOOKUP(B65,[2]Waybill!$A$1:$G$366,3,0)</f>
        <v>30</v>
      </c>
      <c r="AI65" s="26"/>
    </row>
    <row r="66" spans="1:35" ht="16.5">
      <c r="A66" s="27">
        <v>56</v>
      </c>
      <c r="B66" s="43">
        <f t="shared" si="0"/>
        <v>9789661060561</v>
      </c>
      <c r="C66" s="64" t="s">
        <v>54</v>
      </c>
      <c r="D66" s="65" t="s">
        <v>10</v>
      </c>
      <c r="E66" s="66" t="s">
        <v>7</v>
      </c>
      <c r="F66" s="67">
        <v>720</v>
      </c>
      <c r="G66" s="64" t="s">
        <v>2218</v>
      </c>
      <c r="H66" s="64" t="s">
        <v>2219</v>
      </c>
      <c r="I66" s="64" t="s">
        <v>2220</v>
      </c>
      <c r="J66" s="64"/>
      <c r="K66" s="67">
        <v>2023</v>
      </c>
      <c r="L66" s="64" t="s">
        <v>487</v>
      </c>
      <c r="M66" s="64" t="s">
        <v>2221</v>
      </c>
      <c r="N66" s="64" t="s">
        <v>2222</v>
      </c>
      <c r="O66" s="64" t="s">
        <v>2223</v>
      </c>
      <c r="P66" s="115">
        <f t="shared" si="1"/>
        <v>52.5</v>
      </c>
      <c r="Q66" s="1"/>
      <c r="R66" s="69" t="str">
        <f t="shared" si="2"/>
        <v/>
      </c>
      <c r="S66" s="70" t="str">
        <f t="shared" si="3"/>
        <v>Image</v>
      </c>
      <c r="T66" s="71">
        <v>9789661060561</v>
      </c>
      <c r="U66" s="72" t="s">
        <v>2224</v>
      </c>
      <c r="V66" s="73">
        <v>52.5</v>
      </c>
      <c r="W66" s="74" t="s">
        <v>2225</v>
      </c>
      <c r="X66" s="72" t="s">
        <v>2226</v>
      </c>
      <c r="Y66" s="72" t="s">
        <v>2227</v>
      </c>
      <c r="Z66" s="72" t="s">
        <v>2228</v>
      </c>
      <c r="AA66" s="75">
        <v>806</v>
      </c>
      <c r="AB66" s="29" t="s">
        <v>1723</v>
      </c>
      <c r="AC66" s="76"/>
      <c r="AD66" s="29" t="s">
        <v>1949</v>
      </c>
      <c r="AE66" s="29" t="s">
        <v>1950</v>
      </c>
      <c r="AF66" s="77" t="s">
        <v>1742</v>
      </c>
      <c r="AG66" s="29"/>
      <c r="AH66" s="26">
        <f>VLOOKUP(B66,[2]Waybill!$A$1:$G$366,3,0)</f>
        <v>15</v>
      </c>
      <c r="AI66" s="26"/>
    </row>
    <row r="67" spans="1:35" ht="16.5">
      <c r="A67" s="27">
        <v>57</v>
      </c>
      <c r="B67" s="43">
        <f t="shared" si="0"/>
        <v>9786177286287</v>
      </c>
      <c r="C67" s="64" t="s">
        <v>54</v>
      </c>
      <c r="D67" s="65" t="s">
        <v>10</v>
      </c>
      <c r="E67" s="66" t="s">
        <v>7</v>
      </c>
      <c r="F67" s="67">
        <v>656</v>
      </c>
      <c r="G67" s="64" t="s">
        <v>156</v>
      </c>
      <c r="H67" s="64" t="s">
        <v>2229</v>
      </c>
      <c r="I67" s="64" t="s">
        <v>2230</v>
      </c>
      <c r="J67" s="64" t="s">
        <v>2231</v>
      </c>
      <c r="K67" s="67">
        <v>2018</v>
      </c>
      <c r="L67" s="64" t="s">
        <v>1829</v>
      </c>
      <c r="M67" s="64" t="s">
        <v>157</v>
      </c>
      <c r="N67" s="64" t="s">
        <v>2232</v>
      </c>
      <c r="O67" s="64" t="s">
        <v>2233</v>
      </c>
      <c r="P67" s="114">
        <f t="shared" si="1"/>
        <v>52.2</v>
      </c>
      <c r="Q67" s="1"/>
      <c r="R67" s="69" t="str">
        <f t="shared" si="2"/>
        <v/>
      </c>
      <c r="S67" s="70" t="str">
        <f t="shared" si="3"/>
        <v>Image</v>
      </c>
      <c r="T67" s="71">
        <v>9786177286287</v>
      </c>
      <c r="U67" s="72" t="s">
        <v>2234</v>
      </c>
      <c r="V67" s="73">
        <v>52.2</v>
      </c>
      <c r="W67" s="74" t="s">
        <v>2235</v>
      </c>
      <c r="X67" s="72" t="s">
        <v>2236</v>
      </c>
      <c r="Y67" s="72" t="s">
        <v>157</v>
      </c>
      <c r="Z67" s="72" t="s">
        <v>2237</v>
      </c>
      <c r="AA67" s="75">
        <v>719</v>
      </c>
      <c r="AB67" s="29" t="s">
        <v>1723</v>
      </c>
      <c r="AC67" s="76"/>
      <c r="AD67" s="29" t="s">
        <v>1838</v>
      </c>
      <c r="AE67" s="29" t="s">
        <v>1838</v>
      </c>
      <c r="AF67" s="77" t="s">
        <v>1742</v>
      </c>
      <c r="AG67" s="29"/>
      <c r="AH67" s="26">
        <f>VLOOKUP(B67,[2]Waybill!$A$1:$G$366,3,0)</f>
        <v>10</v>
      </c>
      <c r="AI67" s="26"/>
    </row>
    <row r="68" spans="1:35" ht="16.5">
      <c r="A68" s="27">
        <v>58</v>
      </c>
      <c r="B68" s="43">
        <f t="shared" si="0"/>
        <v>9789660394193</v>
      </c>
      <c r="C68" s="64" t="s">
        <v>54</v>
      </c>
      <c r="D68" s="65" t="s">
        <v>10</v>
      </c>
      <c r="E68" s="66" t="s">
        <v>7</v>
      </c>
      <c r="F68" s="67">
        <v>188</v>
      </c>
      <c r="G68" s="64" t="s">
        <v>2238</v>
      </c>
      <c r="H68" s="64" t="s">
        <v>2239</v>
      </c>
      <c r="I68" s="64" t="s">
        <v>2240</v>
      </c>
      <c r="J68" s="64" t="s">
        <v>2241</v>
      </c>
      <c r="K68" s="67">
        <v>2023</v>
      </c>
      <c r="L68" s="64" t="s">
        <v>58</v>
      </c>
      <c r="M68" s="64" t="s">
        <v>2242</v>
      </c>
      <c r="N68" s="64" t="s">
        <v>2243</v>
      </c>
      <c r="O68" s="64" t="s">
        <v>2244</v>
      </c>
      <c r="P68" s="114">
        <f t="shared" si="1"/>
        <v>27.2</v>
      </c>
      <c r="Q68" s="1"/>
      <c r="R68" s="69" t="str">
        <f t="shared" si="2"/>
        <v/>
      </c>
      <c r="S68" s="70" t="str">
        <f t="shared" si="3"/>
        <v>Image</v>
      </c>
      <c r="T68" s="71">
        <v>9789660394193</v>
      </c>
      <c r="U68" s="72" t="s">
        <v>2245</v>
      </c>
      <c r="V68" s="73">
        <v>27.2</v>
      </c>
      <c r="W68" s="74" t="s">
        <v>2246</v>
      </c>
      <c r="X68" s="72" t="s">
        <v>2247</v>
      </c>
      <c r="Y68" s="72" t="s">
        <v>2248</v>
      </c>
      <c r="Z68" s="72" t="s">
        <v>2249</v>
      </c>
      <c r="AA68" s="75">
        <v>187</v>
      </c>
      <c r="AB68" s="29" t="s">
        <v>1896</v>
      </c>
      <c r="AC68" s="76"/>
      <c r="AD68" s="29" t="s">
        <v>1744</v>
      </c>
      <c r="AE68" s="29" t="s">
        <v>1745</v>
      </c>
      <c r="AF68" s="77" t="s">
        <v>1742</v>
      </c>
      <c r="AG68" s="29"/>
      <c r="AH68" s="26">
        <f>VLOOKUP(B68,[2]Waybill!$A$1:$G$366,3,0)</f>
        <v>10</v>
      </c>
      <c r="AI68" s="26"/>
    </row>
    <row r="69" spans="1:35" ht="16.5">
      <c r="A69" s="27">
        <v>59</v>
      </c>
      <c r="B69" s="43">
        <f t="shared" si="0"/>
        <v>9786176143826</v>
      </c>
      <c r="C69" s="64" t="s">
        <v>54</v>
      </c>
      <c r="D69" s="65" t="s">
        <v>10</v>
      </c>
      <c r="E69" s="66" t="s">
        <v>7</v>
      </c>
      <c r="F69" s="67">
        <v>352</v>
      </c>
      <c r="G69" s="64" t="s">
        <v>158</v>
      </c>
      <c r="H69" s="64" t="s">
        <v>2250</v>
      </c>
      <c r="I69" s="64" t="s">
        <v>2251</v>
      </c>
      <c r="J69" s="64"/>
      <c r="K69" s="67">
        <v>2023</v>
      </c>
      <c r="L69" s="64" t="s">
        <v>927</v>
      </c>
      <c r="M69" s="64" t="s">
        <v>159</v>
      </c>
      <c r="N69" s="64" t="s">
        <v>2252</v>
      </c>
      <c r="O69" s="64" t="s">
        <v>2253</v>
      </c>
      <c r="P69" s="114">
        <f t="shared" si="1"/>
        <v>43.4</v>
      </c>
      <c r="Q69" s="1"/>
      <c r="R69" s="69" t="str">
        <f t="shared" si="2"/>
        <v/>
      </c>
      <c r="S69" s="70" t="str">
        <f t="shared" si="3"/>
        <v>Image</v>
      </c>
      <c r="T69" s="71">
        <v>9786176143826</v>
      </c>
      <c r="U69" s="72" t="s">
        <v>2254</v>
      </c>
      <c r="V69" s="73">
        <v>43.4</v>
      </c>
      <c r="W69" s="74" t="s">
        <v>2255</v>
      </c>
      <c r="X69" s="72" t="s">
        <v>2256</v>
      </c>
      <c r="Y69" s="72" t="s">
        <v>160</v>
      </c>
      <c r="Z69" s="72" t="s">
        <v>2257</v>
      </c>
      <c r="AA69" s="75">
        <v>434</v>
      </c>
      <c r="AB69" s="29" t="s">
        <v>1723</v>
      </c>
      <c r="AC69" s="76"/>
      <c r="AD69" s="29" t="s">
        <v>2258</v>
      </c>
      <c r="AE69" s="29" t="s">
        <v>2259</v>
      </c>
      <c r="AF69" s="77" t="s">
        <v>1742</v>
      </c>
      <c r="AG69" s="29"/>
      <c r="AH69" s="26">
        <f>VLOOKUP(B69,[2]Waybill!$A$1:$G$366,3,0)</f>
        <v>10</v>
      </c>
      <c r="AI69" s="26"/>
    </row>
    <row r="70" spans="1:35" ht="16.5">
      <c r="A70" s="27">
        <v>60</v>
      </c>
      <c r="B70" s="43">
        <f t="shared" si="0"/>
        <v>9786177585304</v>
      </c>
      <c r="C70" s="64" t="s">
        <v>54</v>
      </c>
      <c r="D70" s="65" t="s">
        <v>10</v>
      </c>
      <c r="E70" s="66" t="s">
        <v>7</v>
      </c>
      <c r="F70" s="67">
        <v>480</v>
      </c>
      <c r="G70" s="64" t="s">
        <v>161</v>
      </c>
      <c r="H70" s="64" t="s">
        <v>162</v>
      </c>
      <c r="I70" s="64" t="s">
        <v>163</v>
      </c>
      <c r="J70" s="64" t="s">
        <v>164</v>
      </c>
      <c r="K70" s="67">
        <v>2021</v>
      </c>
      <c r="L70" s="64" t="s">
        <v>165</v>
      </c>
      <c r="M70" s="64" t="s">
        <v>166</v>
      </c>
      <c r="N70" s="64" t="s">
        <v>167</v>
      </c>
      <c r="O70" s="64" t="s">
        <v>2260</v>
      </c>
      <c r="P70" s="114">
        <f t="shared" si="1"/>
        <v>30.3</v>
      </c>
      <c r="Q70" s="1"/>
      <c r="R70" s="69" t="str">
        <f t="shared" si="2"/>
        <v/>
      </c>
      <c r="S70" s="70" t="str">
        <f t="shared" si="3"/>
        <v>Image</v>
      </c>
      <c r="T70" s="71">
        <v>9786177585304</v>
      </c>
      <c r="U70" s="72" t="s">
        <v>168</v>
      </c>
      <c r="V70" s="73">
        <v>30.3</v>
      </c>
      <c r="W70" s="74" t="s">
        <v>169</v>
      </c>
      <c r="X70" s="72" t="s">
        <v>170</v>
      </c>
      <c r="Y70" s="72" t="s">
        <v>171</v>
      </c>
      <c r="Z70" s="72" t="s">
        <v>172</v>
      </c>
      <c r="AA70" s="75">
        <v>392</v>
      </c>
      <c r="AB70" s="29" t="s">
        <v>1723</v>
      </c>
      <c r="AC70" s="76">
        <v>1391238612</v>
      </c>
      <c r="AD70" s="29" t="s">
        <v>2261</v>
      </c>
      <c r="AE70" s="29" t="s">
        <v>2262</v>
      </c>
      <c r="AF70" s="77" t="s">
        <v>1742</v>
      </c>
      <c r="AG70" s="29"/>
      <c r="AH70" s="26"/>
      <c r="AI70" s="26">
        <f>VLOOKUP(B70,'[1]report_HOME_2023-10-05'!$A$1:$H$858,8,0)</f>
        <v>7</v>
      </c>
    </row>
    <row r="71" spans="1:35" ht="16.5">
      <c r="A71" s="27">
        <v>61</v>
      </c>
      <c r="B71" s="43">
        <f t="shared" si="0"/>
        <v>9786178107734</v>
      </c>
      <c r="C71" s="64" t="s">
        <v>54</v>
      </c>
      <c r="D71" s="65" t="s">
        <v>10</v>
      </c>
      <c r="E71" s="66" t="s">
        <v>7</v>
      </c>
      <c r="F71" s="67">
        <v>160</v>
      </c>
      <c r="G71" s="64" t="s">
        <v>2263</v>
      </c>
      <c r="H71" s="64" t="s">
        <v>2264</v>
      </c>
      <c r="I71" s="64" t="s">
        <v>2265</v>
      </c>
      <c r="J71" s="64" t="s">
        <v>2266</v>
      </c>
      <c r="K71" s="67">
        <v>2023</v>
      </c>
      <c r="L71" s="64" t="s">
        <v>1900</v>
      </c>
      <c r="M71" s="64" t="s">
        <v>2267</v>
      </c>
      <c r="N71" s="64" t="s">
        <v>2268</v>
      </c>
      <c r="O71" s="64" t="s">
        <v>2269</v>
      </c>
      <c r="P71" s="114">
        <f t="shared" si="1"/>
        <v>20.9</v>
      </c>
      <c r="Q71" s="1"/>
      <c r="R71" s="69" t="str">
        <f t="shared" si="2"/>
        <v/>
      </c>
      <c r="S71" s="70" t="str">
        <f t="shared" si="3"/>
        <v>Image</v>
      </c>
      <c r="T71" s="71">
        <v>9786178107734</v>
      </c>
      <c r="U71" s="72" t="s">
        <v>2270</v>
      </c>
      <c r="V71" s="73">
        <v>20.9</v>
      </c>
      <c r="W71" s="74" t="s">
        <v>2271</v>
      </c>
      <c r="X71" s="72" t="s">
        <v>2272</v>
      </c>
      <c r="Y71" s="72" t="s">
        <v>2273</v>
      </c>
      <c r="Z71" s="72" t="s">
        <v>2274</v>
      </c>
      <c r="AA71" s="75">
        <v>328</v>
      </c>
      <c r="AB71" s="29" t="s">
        <v>1723</v>
      </c>
      <c r="AC71" s="76"/>
      <c r="AD71" s="29" t="s">
        <v>1900</v>
      </c>
      <c r="AE71" s="29" t="s">
        <v>1900</v>
      </c>
      <c r="AF71" s="77" t="s">
        <v>1742</v>
      </c>
      <c r="AG71" s="29"/>
      <c r="AH71" s="26">
        <f>VLOOKUP(B71,[2]Waybill!$A$1:$G$366,3,0)</f>
        <v>15</v>
      </c>
      <c r="AI71" s="26"/>
    </row>
    <row r="72" spans="1:35" ht="16.5">
      <c r="A72" s="27">
        <v>62</v>
      </c>
      <c r="B72" s="43">
        <f t="shared" si="0"/>
        <v>9789660398443</v>
      </c>
      <c r="C72" s="64" t="s">
        <v>54</v>
      </c>
      <c r="D72" s="65" t="s">
        <v>10</v>
      </c>
      <c r="E72" s="66" t="s">
        <v>7</v>
      </c>
      <c r="F72" s="67">
        <v>320</v>
      </c>
      <c r="G72" s="64" t="s">
        <v>2263</v>
      </c>
      <c r="H72" s="64" t="s">
        <v>2275</v>
      </c>
      <c r="I72" s="64" t="s">
        <v>2276</v>
      </c>
      <c r="J72" s="64" t="s">
        <v>228</v>
      </c>
      <c r="K72" s="67">
        <v>2023</v>
      </c>
      <c r="L72" s="64" t="s">
        <v>58</v>
      </c>
      <c r="M72" s="64" t="s">
        <v>2267</v>
      </c>
      <c r="N72" s="64" t="s">
        <v>2277</v>
      </c>
      <c r="O72" s="64" t="s">
        <v>2278</v>
      </c>
      <c r="P72" s="114">
        <f t="shared" si="1"/>
        <v>26</v>
      </c>
      <c r="Q72" s="1"/>
      <c r="R72" s="69" t="str">
        <f t="shared" si="2"/>
        <v/>
      </c>
      <c r="S72" s="70" t="str">
        <f t="shared" si="3"/>
        <v>Image</v>
      </c>
      <c r="T72" s="71">
        <v>9789660398443</v>
      </c>
      <c r="U72" s="72" t="s">
        <v>2279</v>
      </c>
      <c r="V72" s="73">
        <v>26</v>
      </c>
      <c r="W72" s="74" t="s">
        <v>2280</v>
      </c>
      <c r="X72" s="72" t="s">
        <v>2281</v>
      </c>
      <c r="Y72" s="72" t="s">
        <v>2273</v>
      </c>
      <c r="Z72" s="72" t="s">
        <v>2282</v>
      </c>
      <c r="AA72" s="75">
        <v>261</v>
      </c>
      <c r="AB72" s="29" t="s">
        <v>1723</v>
      </c>
      <c r="AC72" s="76"/>
      <c r="AD72" s="29" t="s">
        <v>1744</v>
      </c>
      <c r="AE72" s="29" t="s">
        <v>1745</v>
      </c>
      <c r="AF72" s="77" t="s">
        <v>1742</v>
      </c>
      <c r="AG72" s="29"/>
      <c r="AH72" s="26">
        <f>VLOOKUP(B72,[2]Waybill!$A$1:$G$366,3,0)</f>
        <v>15</v>
      </c>
      <c r="AI72" s="26"/>
    </row>
    <row r="73" spans="1:35" ht="16.5">
      <c r="A73" s="27">
        <v>63</v>
      </c>
      <c r="B73" s="43">
        <f t="shared" ref="B73:B136" si="4">HYPERLINK("https://sentrumbookstore.com/catalog/books/"&amp;T73&amp;"/?langs=UA",T73)</f>
        <v>9789660391963</v>
      </c>
      <c r="C73" s="64" t="s">
        <v>54</v>
      </c>
      <c r="D73" s="65" t="s">
        <v>10</v>
      </c>
      <c r="E73" s="66" t="s">
        <v>7</v>
      </c>
      <c r="F73" s="67">
        <v>576</v>
      </c>
      <c r="G73" s="64" t="s">
        <v>173</v>
      </c>
      <c r="H73" s="64" t="s">
        <v>174</v>
      </c>
      <c r="I73" s="64" t="s">
        <v>175</v>
      </c>
      <c r="J73" s="64" t="s">
        <v>176</v>
      </c>
      <c r="K73" s="67">
        <v>2021</v>
      </c>
      <c r="L73" s="64" t="s">
        <v>58</v>
      </c>
      <c r="M73" s="64" t="s">
        <v>177</v>
      </c>
      <c r="N73" s="64" t="s">
        <v>178</v>
      </c>
      <c r="O73" s="64" t="s">
        <v>2283</v>
      </c>
      <c r="P73" s="114">
        <f t="shared" si="1"/>
        <v>33.6</v>
      </c>
      <c r="Q73" s="1"/>
      <c r="R73" s="69" t="str">
        <f t="shared" si="2"/>
        <v/>
      </c>
      <c r="S73" s="70" t="str">
        <f t="shared" si="3"/>
        <v>Image</v>
      </c>
      <c r="T73" s="71">
        <v>9789660391963</v>
      </c>
      <c r="U73" s="72" t="s">
        <v>179</v>
      </c>
      <c r="V73" s="73">
        <v>33.6</v>
      </c>
      <c r="W73" s="74" t="s">
        <v>180</v>
      </c>
      <c r="X73" s="72" t="s">
        <v>181</v>
      </c>
      <c r="Y73" s="72" t="s">
        <v>182</v>
      </c>
      <c r="Z73" s="72" t="s">
        <v>183</v>
      </c>
      <c r="AA73" s="75">
        <v>392</v>
      </c>
      <c r="AB73" s="29" t="s">
        <v>1723</v>
      </c>
      <c r="AC73" s="76">
        <v>1393688221</v>
      </c>
      <c r="AD73" s="29" t="s">
        <v>1744</v>
      </c>
      <c r="AE73" s="29" t="s">
        <v>1745</v>
      </c>
      <c r="AF73" s="77" t="s">
        <v>1742</v>
      </c>
      <c r="AG73" s="29"/>
      <c r="AH73" s="26"/>
      <c r="AI73" s="26">
        <f>VLOOKUP(B73,'[1]report_HOME_2023-10-05'!$A$1:$H$858,8,0)</f>
        <v>4</v>
      </c>
    </row>
    <row r="74" spans="1:35" ht="16.5">
      <c r="A74" s="27">
        <v>64</v>
      </c>
      <c r="B74" s="43">
        <f t="shared" si="4"/>
        <v>9786175695906</v>
      </c>
      <c r="C74" s="64" t="s">
        <v>54</v>
      </c>
      <c r="D74" s="65" t="s">
        <v>10</v>
      </c>
      <c r="E74" s="66" t="s">
        <v>7</v>
      </c>
      <c r="F74" s="67">
        <v>536</v>
      </c>
      <c r="G74" s="64" t="s">
        <v>2284</v>
      </c>
      <c r="H74" s="64" t="s">
        <v>2285</v>
      </c>
      <c r="I74" s="64" t="s">
        <v>2286</v>
      </c>
      <c r="J74" s="64" t="s">
        <v>2287</v>
      </c>
      <c r="K74" s="67">
        <v>2023</v>
      </c>
      <c r="L74" s="64" t="s">
        <v>1816</v>
      </c>
      <c r="M74" s="64" t="s">
        <v>2288</v>
      </c>
      <c r="N74" s="64" t="s">
        <v>2289</v>
      </c>
      <c r="O74" s="64" t="s">
        <v>2290</v>
      </c>
      <c r="P74" s="114">
        <f t="shared" si="1"/>
        <v>32.700000000000003</v>
      </c>
      <c r="Q74" s="1"/>
      <c r="R74" s="69" t="str">
        <f t="shared" si="2"/>
        <v/>
      </c>
      <c r="S74" s="70" t="str">
        <f t="shared" si="3"/>
        <v>Image</v>
      </c>
      <c r="T74" s="71">
        <v>9786175695906</v>
      </c>
      <c r="U74" s="72" t="s">
        <v>2291</v>
      </c>
      <c r="V74" s="73">
        <v>32.700000000000003</v>
      </c>
      <c r="W74" s="74" t="s">
        <v>2292</v>
      </c>
      <c r="X74" s="72" t="s">
        <v>2293</v>
      </c>
      <c r="Y74" s="72" t="s">
        <v>2294</v>
      </c>
      <c r="Z74" s="72" t="s">
        <v>2295</v>
      </c>
      <c r="AA74" s="75">
        <v>656</v>
      </c>
      <c r="AB74" s="29" t="s">
        <v>1723</v>
      </c>
      <c r="AC74" s="76"/>
      <c r="AD74" s="29" t="s">
        <v>1825</v>
      </c>
      <c r="AE74" s="29" t="s">
        <v>1825</v>
      </c>
      <c r="AF74" s="77" t="s">
        <v>1742</v>
      </c>
      <c r="AG74" s="29"/>
      <c r="AH74" s="26">
        <f>VLOOKUP(B74,[2]Waybill!$A$1:$G$366,3,0)</f>
        <v>30</v>
      </c>
      <c r="AI74" s="26"/>
    </row>
    <row r="75" spans="1:35" ht="16.5">
      <c r="A75" s="27">
        <v>65</v>
      </c>
      <c r="B75" s="43">
        <f t="shared" si="4"/>
        <v>9789664481646</v>
      </c>
      <c r="C75" s="64" t="s">
        <v>54</v>
      </c>
      <c r="D75" s="65" t="s">
        <v>10</v>
      </c>
      <c r="E75" s="66" t="s">
        <v>7</v>
      </c>
      <c r="F75" s="67">
        <v>224</v>
      </c>
      <c r="G75" s="64" t="s">
        <v>2296</v>
      </c>
      <c r="H75" s="64" t="s">
        <v>2297</v>
      </c>
      <c r="I75" s="64" t="s">
        <v>2298</v>
      </c>
      <c r="J75" s="64" t="s">
        <v>2299</v>
      </c>
      <c r="K75" s="67">
        <v>2023</v>
      </c>
      <c r="L75" s="64" t="s">
        <v>723</v>
      </c>
      <c r="M75" s="64" t="s">
        <v>2300</v>
      </c>
      <c r="N75" s="64" t="s">
        <v>2301</v>
      </c>
      <c r="O75" s="64" t="s">
        <v>2302</v>
      </c>
      <c r="P75" s="114">
        <f t="shared" si="1"/>
        <v>24.2</v>
      </c>
      <c r="Q75" s="1"/>
      <c r="R75" s="69" t="str">
        <f t="shared" si="2"/>
        <v/>
      </c>
      <c r="S75" s="70" t="str">
        <f t="shared" si="3"/>
        <v>Image</v>
      </c>
      <c r="T75" s="71">
        <v>9789664481646</v>
      </c>
      <c r="U75" s="72" t="s">
        <v>2303</v>
      </c>
      <c r="V75" s="73">
        <v>24.2</v>
      </c>
      <c r="W75" s="74" t="s">
        <v>2304</v>
      </c>
      <c r="X75" s="72" t="s">
        <v>2305</v>
      </c>
      <c r="Y75" s="72" t="s">
        <v>2306</v>
      </c>
      <c r="Z75" s="72" t="s">
        <v>2307</v>
      </c>
      <c r="AA75" s="75">
        <v>270</v>
      </c>
      <c r="AB75" s="29" t="s">
        <v>1723</v>
      </c>
      <c r="AC75" s="76"/>
      <c r="AD75" s="29" t="s">
        <v>1774</v>
      </c>
      <c r="AE75" s="29" t="s">
        <v>1775</v>
      </c>
      <c r="AF75" s="77" t="s">
        <v>1742</v>
      </c>
      <c r="AG75" s="29"/>
      <c r="AH75" s="26">
        <f>VLOOKUP(B75,[2]Waybill!$A$1:$G$366,3,0)</f>
        <v>10</v>
      </c>
      <c r="AI75" s="26"/>
    </row>
    <row r="76" spans="1:35" ht="16.5">
      <c r="A76" s="27">
        <v>66</v>
      </c>
      <c r="B76" s="43">
        <f t="shared" si="4"/>
        <v>9786175513514</v>
      </c>
      <c r="C76" s="64" t="s">
        <v>54</v>
      </c>
      <c r="D76" s="65" t="s">
        <v>10</v>
      </c>
      <c r="E76" s="66" t="s">
        <v>7</v>
      </c>
      <c r="F76" s="67">
        <v>160</v>
      </c>
      <c r="G76" s="64" t="s">
        <v>2308</v>
      </c>
      <c r="H76" s="64" t="s">
        <v>2309</v>
      </c>
      <c r="I76" s="64" t="s">
        <v>2310</v>
      </c>
      <c r="J76" s="64" t="s">
        <v>206</v>
      </c>
      <c r="K76" s="67">
        <v>2023</v>
      </c>
      <c r="L76" s="64" t="s">
        <v>58</v>
      </c>
      <c r="M76" s="64" t="s">
        <v>2311</v>
      </c>
      <c r="N76" s="64" t="s">
        <v>2312</v>
      </c>
      <c r="O76" s="64" t="s">
        <v>2313</v>
      </c>
      <c r="P76" s="114">
        <f t="shared" si="1"/>
        <v>28.4</v>
      </c>
      <c r="Q76" s="1"/>
      <c r="R76" s="69" t="str">
        <f t="shared" si="2"/>
        <v/>
      </c>
      <c r="S76" s="70" t="str">
        <f t="shared" si="3"/>
        <v>Image</v>
      </c>
      <c r="T76" s="71">
        <v>9786175513514</v>
      </c>
      <c r="U76" s="72" t="s">
        <v>2314</v>
      </c>
      <c r="V76" s="73">
        <v>28.4</v>
      </c>
      <c r="W76" s="74" t="s">
        <v>2315</v>
      </c>
      <c r="X76" s="72" t="s">
        <v>2316</v>
      </c>
      <c r="Y76" s="72" t="s">
        <v>2317</v>
      </c>
      <c r="Z76" s="72" t="s">
        <v>2318</v>
      </c>
      <c r="AA76" s="75">
        <v>298</v>
      </c>
      <c r="AB76" s="29" t="s">
        <v>1723</v>
      </c>
      <c r="AC76" s="76"/>
      <c r="AD76" s="29" t="s">
        <v>1744</v>
      </c>
      <c r="AE76" s="29" t="s">
        <v>1745</v>
      </c>
      <c r="AF76" s="77" t="s">
        <v>1742</v>
      </c>
      <c r="AG76" s="29"/>
      <c r="AH76" s="26">
        <f>VLOOKUP(B76,[2]Waybill!$A$1:$G$366,3,0)</f>
        <v>10</v>
      </c>
      <c r="AI76" s="26"/>
    </row>
    <row r="77" spans="1:35" ht="16.5">
      <c r="A77" s="27">
        <v>67</v>
      </c>
      <c r="B77" s="43">
        <f t="shared" si="4"/>
        <v>9786171298880</v>
      </c>
      <c r="C77" s="64" t="s">
        <v>54</v>
      </c>
      <c r="D77" s="65" t="s">
        <v>10</v>
      </c>
      <c r="E77" s="66" t="s">
        <v>7</v>
      </c>
      <c r="F77" s="67">
        <v>208</v>
      </c>
      <c r="G77" s="64" t="s">
        <v>2319</v>
      </c>
      <c r="H77" s="64" t="s">
        <v>2320</v>
      </c>
      <c r="I77" s="64" t="s">
        <v>2321</v>
      </c>
      <c r="J77" s="64"/>
      <c r="K77" s="67">
        <v>2023</v>
      </c>
      <c r="L77" s="64" t="s">
        <v>90</v>
      </c>
      <c r="M77" s="64" t="s">
        <v>2322</v>
      </c>
      <c r="N77" s="64" t="s">
        <v>2323</v>
      </c>
      <c r="O77" s="64" t="s">
        <v>2324</v>
      </c>
      <c r="P77" s="114">
        <f t="shared" ref="P77:P139" si="5">ROUND(V77*(100%-Discount),1)</f>
        <v>19.8</v>
      </c>
      <c r="Q77" s="1"/>
      <c r="R77" s="69" t="str">
        <f t="shared" ref="R77:R139" si="6">IF(Q77="","",Q77*P77)</f>
        <v/>
      </c>
      <c r="S77" s="70" t="str">
        <f t="shared" ref="S77:S139" si="7">IF(U77="","",HYPERLINK(U77,"Image"))</f>
        <v>Image</v>
      </c>
      <c r="T77" s="71">
        <v>9786171298880</v>
      </c>
      <c r="U77" s="72" t="s">
        <v>2325</v>
      </c>
      <c r="V77" s="73">
        <v>19.8</v>
      </c>
      <c r="W77" s="74" t="s">
        <v>2326</v>
      </c>
      <c r="X77" s="72" t="s">
        <v>2327</v>
      </c>
      <c r="Y77" s="72" t="s">
        <v>2328</v>
      </c>
      <c r="Z77" s="72" t="s">
        <v>2329</v>
      </c>
      <c r="AA77" s="75">
        <v>264</v>
      </c>
      <c r="AB77" s="29" t="s">
        <v>1723</v>
      </c>
      <c r="AC77" s="76"/>
      <c r="AD77" s="29" t="s">
        <v>1979</v>
      </c>
      <c r="AE77" s="29" t="s">
        <v>1980</v>
      </c>
      <c r="AF77" s="77" t="s">
        <v>1742</v>
      </c>
      <c r="AG77" s="29"/>
      <c r="AH77" s="26">
        <f>VLOOKUP(B77,[2]Waybill!$A$1:$G$366,3,0)</f>
        <v>10</v>
      </c>
      <c r="AI77" s="26"/>
    </row>
    <row r="78" spans="1:35" ht="16.5">
      <c r="A78" s="27">
        <v>68</v>
      </c>
      <c r="B78" s="43">
        <f t="shared" si="4"/>
        <v>9786176143314</v>
      </c>
      <c r="C78" s="64" t="s">
        <v>54</v>
      </c>
      <c r="D78" s="65" t="s">
        <v>10</v>
      </c>
      <c r="E78" s="66" t="s">
        <v>7</v>
      </c>
      <c r="F78" s="67">
        <v>352</v>
      </c>
      <c r="G78" s="64" t="s">
        <v>184</v>
      </c>
      <c r="H78" s="64" t="s">
        <v>185</v>
      </c>
      <c r="I78" s="64" t="s">
        <v>186</v>
      </c>
      <c r="J78" s="64"/>
      <c r="K78" s="67">
        <v>2021</v>
      </c>
      <c r="L78" s="64" t="s">
        <v>82</v>
      </c>
      <c r="M78" s="64" t="s">
        <v>187</v>
      </c>
      <c r="N78" s="64" t="s">
        <v>188</v>
      </c>
      <c r="O78" s="64" t="s">
        <v>189</v>
      </c>
      <c r="P78" s="114">
        <f t="shared" si="5"/>
        <v>42.7</v>
      </c>
      <c r="Q78" s="1"/>
      <c r="R78" s="69" t="str">
        <f t="shared" si="6"/>
        <v/>
      </c>
      <c r="S78" s="70" t="str">
        <f t="shared" si="7"/>
        <v>Image</v>
      </c>
      <c r="T78" s="71">
        <v>9786176143314</v>
      </c>
      <c r="U78" s="72" t="s">
        <v>190</v>
      </c>
      <c r="V78" s="73">
        <v>42.7</v>
      </c>
      <c r="W78" s="74" t="s">
        <v>191</v>
      </c>
      <c r="X78" s="72" t="s">
        <v>192</v>
      </c>
      <c r="Y78" s="72" t="s">
        <v>193</v>
      </c>
      <c r="Z78" s="72" t="s">
        <v>194</v>
      </c>
      <c r="AA78" s="75">
        <v>602</v>
      </c>
      <c r="AB78" s="29" t="s">
        <v>1723</v>
      </c>
      <c r="AC78" s="76">
        <v>1319831939</v>
      </c>
      <c r="AD78" s="29" t="s">
        <v>2330</v>
      </c>
      <c r="AE78" s="29" t="s">
        <v>2331</v>
      </c>
      <c r="AF78" s="77" t="s">
        <v>1742</v>
      </c>
      <c r="AG78" s="29"/>
      <c r="AH78" s="26"/>
      <c r="AI78" s="26">
        <f>VLOOKUP(B78,'[1]report_HOME_2023-10-05'!$A$1:$H$858,8,0)</f>
        <v>4</v>
      </c>
    </row>
    <row r="79" spans="1:35" ht="16.5">
      <c r="A79" s="27">
        <v>69</v>
      </c>
      <c r="B79" s="43">
        <f t="shared" si="4"/>
        <v>9786176143543</v>
      </c>
      <c r="C79" s="64" t="s">
        <v>54</v>
      </c>
      <c r="D79" s="65" t="s">
        <v>10</v>
      </c>
      <c r="E79" s="66" t="s">
        <v>7</v>
      </c>
      <c r="F79" s="67">
        <v>208</v>
      </c>
      <c r="G79" s="64" t="s">
        <v>195</v>
      </c>
      <c r="H79" s="64" t="s">
        <v>196</v>
      </c>
      <c r="I79" s="64" t="s">
        <v>2332</v>
      </c>
      <c r="J79" s="64"/>
      <c r="K79" s="67">
        <v>2022</v>
      </c>
      <c r="L79" s="64" t="s">
        <v>82</v>
      </c>
      <c r="M79" s="64" t="s">
        <v>197</v>
      </c>
      <c r="N79" s="64" t="s">
        <v>198</v>
      </c>
      <c r="O79" s="64" t="s">
        <v>2333</v>
      </c>
      <c r="P79" s="114">
        <f t="shared" si="5"/>
        <v>30.9</v>
      </c>
      <c r="Q79" s="1"/>
      <c r="R79" s="69" t="str">
        <f t="shared" si="6"/>
        <v/>
      </c>
      <c r="S79" s="70" t="str">
        <f t="shared" si="7"/>
        <v>Image</v>
      </c>
      <c r="T79" s="71">
        <v>9786176143543</v>
      </c>
      <c r="U79" s="72" t="s">
        <v>199</v>
      </c>
      <c r="V79" s="73">
        <v>30.9</v>
      </c>
      <c r="W79" s="74" t="s">
        <v>200</v>
      </c>
      <c r="X79" s="72" t="s">
        <v>2334</v>
      </c>
      <c r="Y79" s="72" t="s">
        <v>201</v>
      </c>
      <c r="Z79" s="72" t="s">
        <v>202</v>
      </c>
      <c r="AA79" s="75">
        <v>363</v>
      </c>
      <c r="AB79" s="29" t="s">
        <v>1723</v>
      </c>
      <c r="AC79" s="76">
        <v>1382917670</v>
      </c>
      <c r="AD79" s="29" t="s">
        <v>2330</v>
      </c>
      <c r="AE79" s="29" t="s">
        <v>2331</v>
      </c>
      <c r="AF79" s="77" t="s">
        <v>1742</v>
      </c>
      <c r="AG79" s="29"/>
      <c r="AH79" s="26"/>
      <c r="AI79" s="26">
        <f>VLOOKUP(B79,'[1]report_HOME_2023-10-05'!$A$1:$H$858,8,0)</f>
        <v>9</v>
      </c>
    </row>
    <row r="80" spans="1:35" ht="16.5">
      <c r="A80" s="27">
        <v>70</v>
      </c>
      <c r="B80" s="43">
        <f t="shared" si="4"/>
        <v>9786178012229</v>
      </c>
      <c r="C80" s="64" t="s">
        <v>54</v>
      </c>
      <c r="D80" s="65" t="s">
        <v>10</v>
      </c>
      <c r="E80" s="66" t="s">
        <v>7</v>
      </c>
      <c r="F80" s="67">
        <v>256</v>
      </c>
      <c r="G80" s="64" t="s">
        <v>2335</v>
      </c>
      <c r="H80" s="64" t="s">
        <v>2336</v>
      </c>
      <c r="I80" s="64" t="s">
        <v>2337</v>
      </c>
      <c r="J80" s="64"/>
      <c r="K80" s="67">
        <v>2022</v>
      </c>
      <c r="L80" s="64" t="s">
        <v>1203</v>
      </c>
      <c r="M80" s="64" t="s">
        <v>2338</v>
      </c>
      <c r="N80" s="64" t="s">
        <v>2339</v>
      </c>
      <c r="O80" s="64" t="s">
        <v>2340</v>
      </c>
      <c r="P80" s="114">
        <f t="shared" si="5"/>
        <v>42</v>
      </c>
      <c r="Q80" s="1"/>
      <c r="R80" s="69" t="str">
        <f t="shared" si="6"/>
        <v/>
      </c>
      <c r="S80" s="70" t="str">
        <f t="shared" si="7"/>
        <v>Image</v>
      </c>
      <c r="T80" s="71">
        <v>9786178012229</v>
      </c>
      <c r="U80" s="72" t="s">
        <v>2341</v>
      </c>
      <c r="V80" s="73">
        <v>42</v>
      </c>
      <c r="W80" s="74" t="s">
        <v>2342</v>
      </c>
      <c r="X80" s="72" t="s">
        <v>2343</v>
      </c>
      <c r="Y80" s="72" t="s">
        <v>2344</v>
      </c>
      <c r="Z80" s="72" t="s">
        <v>2345</v>
      </c>
      <c r="AA80" s="75">
        <v>392</v>
      </c>
      <c r="AB80" s="29" t="s">
        <v>1723</v>
      </c>
      <c r="AC80" s="76"/>
      <c r="AD80" s="29" t="s">
        <v>2346</v>
      </c>
      <c r="AE80" s="29" t="s">
        <v>2347</v>
      </c>
      <c r="AF80" s="77" t="s">
        <v>1742</v>
      </c>
      <c r="AG80" s="29"/>
      <c r="AH80" s="26">
        <f>VLOOKUP(B80,[2]Waybill!$A$1:$G$366,3,0)</f>
        <v>15</v>
      </c>
      <c r="AI80" s="26"/>
    </row>
    <row r="81" spans="1:35" ht="16.5">
      <c r="A81" s="27">
        <v>71</v>
      </c>
      <c r="B81" s="43">
        <f t="shared" si="4"/>
        <v>9789669170842</v>
      </c>
      <c r="C81" s="64" t="s">
        <v>54</v>
      </c>
      <c r="D81" s="65" t="s">
        <v>10</v>
      </c>
      <c r="E81" s="66" t="s">
        <v>7</v>
      </c>
      <c r="F81" s="67">
        <v>800</v>
      </c>
      <c r="G81" s="64" t="s">
        <v>203</v>
      </c>
      <c r="H81" s="64" t="s">
        <v>204</v>
      </c>
      <c r="I81" s="64" t="s">
        <v>205</v>
      </c>
      <c r="J81" s="64" t="s">
        <v>206</v>
      </c>
      <c r="K81" s="67">
        <v>2016</v>
      </c>
      <c r="L81" s="64" t="s">
        <v>79</v>
      </c>
      <c r="M81" s="64" t="s">
        <v>207</v>
      </c>
      <c r="N81" s="64" t="s">
        <v>208</v>
      </c>
      <c r="O81" s="64" t="s">
        <v>209</v>
      </c>
      <c r="P81" s="114">
        <f t="shared" si="5"/>
        <v>33.1</v>
      </c>
      <c r="Q81" s="1"/>
      <c r="R81" s="69" t="str">
        <f t="shared" si="6"/>
        <v/>
      </c>
      <c r="S81" s="70" t="str">
        <f t="shared" si="7"/>
        <v>Image</v>
      </c>
      <c r="T81" s="71">
        <v>9789669170842</v>
      </c>
      <c r="U81" s="72" t="s">
        <v>210</v>
      </c>
      <c r="V81" s="73">
        <v>33.1</v>
      </c>
      <c r="W81" s="74" t="s">
        <v>211</v>
      </c>
      <c r="X81" s="72" t="s">
        <v>212</v>
      </c>
      <c r="Y81" s="72" t="s">
        <v>213</v>
      </c>
      <c r="Z81" s="72" t="s">
        <v>214</v>
      </c>
      <c r="AA81" s="75">
        <v>392</v>
      </c>
      <c r="AB81" s="29" t="s">
        <v>1723</v>
      </c>
      <c r="AC81" s="76">
        <v>1388374434</v>
      </c>
      <c r="AD81" s="29" t="s">
        <v>1724</v>
      </c>
      <c r="AE81" s="29" t="s">
        <v>1725</v>
      </c>
      <c r="AF81" s="77" t="s">
        <v>1742</v>
      </c>
      <c r="AG81" s="29"/>
      <c r="AH81" s="26"/>
      <c r="AI81" s="26">
        <f>VLOOKUP(B81,'[1]report_HOME_2023-10-05'!$A$1:$H$858,8,0)</f>
        <v>12</v>
      </c>
    </row>
    <row r="82" spans="1:35" ht="16.5">
      <c r="A82" s="27">
        <v>72</v>
      </c>
      <c r="B82" s="43">
        <f t="shared" si="4"/>
        <v>9789661053211</v>
      </c>
      <c r="C82" s="64" t="s">
        <v>54</v>
      </c>
      <c r="D82" s="65" t="s">
        <v>10</v>
      </c>
      <c r="E82" s="66" t="s">
        <v>7</v>
      </c>
      <c r="F82" s="67">
        <v>320</v>
      </c>
      <c r="G82" s="64" t="s">
        <v>2348</v>
      </c>
      <c r="H82" s="64" t="s">
        <v>2349</v>
      </c>
      <c r="I82" s="64" t="s">
        <v>2350</v>
      </c>
      <c r="J82" s="64" t="s">
        <v>2351</v>
      </c>
      <c r="K82" s="67">
        <v>2023</v>
      </c>
      <c r="L82" s="64" t="s">
        <v>487</v>
      </c>
      <c r="M82" s="64" t="s">
        <v>2352</v>
      </c>
      <c r="N82" s="64" t="s">
        <v>2353</v>
      </c>
      <c r="O82" s="64" t="s">
        <v>2354</v>
      </c>
      <c r="P82" s="114">
        <f t="shared" si="5"/>
        <v>25.9</v>
      </c>
      <c r="Q82" s="1"/>
      <c r="R82" s="69" t="str">
        <f t="shared" si="6"/>
        <v/>
      </c>
      <c r="S82" s="70" t="str">
        <f t="shared" si="7"/>
        <v>Image</v>
      </c>
      <c r="T82" s="71">
        <v>9789661053211</v>
      </c>
      <c r="U82" s="72" t="s">
        <v>2355</v>
      </c>
      <c r="V82" s="73">
        <v>25.9</v>
      </c>
      <c r="W82" s="74" t="s">
        <v>2356</v>
      </c>
      <c r="X82" s="72" t="s">
        <v>2357</v>
      </c>
      <c r="Y82" s="72" t="s">
        <v>2358</v>
      </c>
      <c r="Z82" s="72" t="s">
        <v>2359</v>
      </c>
      <c r="AA82" s="75">
        <v>346</v>
      </c>
      <c r="AB82" s="29" t="s">
        <v>1723</v>
      </c>
      <c r="AC82" s="76"/>
      <c r="AD82" s="29" t="s">
        <v>1949</v>
      </c>
      <c r="AE82" s="29" t="s">
        <v>1950</v>
      </c>
      <c r="AF82" s="77" t="s">
        <v>1742</v>
      </c>
      <c r="AG82" s="29"/>
      <c r="AH82" s="26">
        <f>VLOOKUP(B82,[2]Waybill!$A$1:$G$366,3,0)</f>
        <v>10</v>
      </c>
      <c r="AI82" s="26"/>
    </row>
    <row r="83" spans="1:35" ht="16.5">
      <c r="A83" s="27">
        <v>73</v>
      </c>
      <c r="B83" s="43">
        <f t="shared" si="4"/>
        <v>9786171298613</v>
      </c>
      <c r="C83" s="64" t="s">
        <v>54</v>
      </c>
      <c r="D83" s="65" t="s">
        <v>10</v>
      </c>
      <c r="E83" s="66" t="s">
        <v>7</v>
      </c>
      <c r="F83" s="67">
        <v>304</v>
      </c>
      <c r="G83" s="64" t="s">
        <v>668</v>
      </c>
      <c r="H83" s="64" t="s">
        <v>2360</v>
      </c>
      <c r="I83" s="64" t="s">
        <v>2361</v>
      </c>
      <c r="J83" s="64"/>
      <c r="K83" s="67">
        <v>2023</v>
      </c>
      <c r="L83" s="64" t="s">
        <v>90</v>
      </c>
      <c r="M83" s="64" t="s">
        <v>670</v>
      </c>
      <c r="N83" s="64" t="s">
        <v>2362</v>
      </c>
      <c r="O83" s="64" t="s">
        <v>2363</v>
      </c>
      <c r="P83" s="114">
        <f t="shared" si="5"/>
        <v>27.5</v>
      </c>
      <c r="Q83" s="1"/>
      <c r="R83" s="69" t="str">
        <f t="shared" si="6"/>
        <v/>
      </c>
      <c r="S83" s="70" t="str">
        <f t="shared" si="7"/>
        <v>Image</v>
      </c>
      <c r="T83" s="71">
        <v>9786171298613</v>
      </c>
      <c r="U83" s="72" t="s">
        <v>2364</v>
      </c>
      <c r="V83" s="73">
        <v>27.5</v>
      </c>
      <c r="W83" s="74" t="s">
        <v>2365</v>
      </c>
      <c r="X83" s="72" t="s">
        <v>2366</v>
      </c>
      <c r="Y83" s="72" t="s">
        <v>674</v>
      </c>
      <c r="Z83" s="72" t="s">
        <v>2367</v>
      </c>
      <c r="AA83" s="75">
        <v>303</v>
      </c>
      <c r="AB83" s="29" t="s">
        <v>1723</v>
      </c>
      <c r="AC83" s="76"/>
      <c r="AD83" s="29" t="s">
        <v>1979</v>
      </c>
      <c r="AE83" s="29" t="s">
        <v>1980</v>
      </c>
      <c r="AF83" s="77" t="s">
        <v>1742</v>
      </c>
      <c r="AG83" s="29"/>
      <c r="AH83" s="26">
        <f>VLOOKUP(B83,[2]Waybill!$A$1:$G$366,3,0)</f>
        <v>10</v>
      </c>
      <c r="AI83" s="26"/>
    </row>
    <row r="84" spans="1:35" ht="16.5">
      <c r="A84" s="27">
        <v>74</v>
      </c>
      <c r="B84" s="43">
        <f t="shared" si="4"/>
        <v>9789669175335</v>
      </c>
      <c r="C84" s="64" t="s">
        <v>54</v>
      </c>
      <c r="D84" s="65" t="s">
        <v>10</v>
      </c>
      <c r="E84" s="66" t="s">
        <v>7</v>
      </c>
      <c r="F84" s="67">
        <v>456</v>
      </c>
      <c r="G84" s="64" t="s">
        <v>215</v>
      </c>
      <c r="H84" s="64" t="s">
        <v>216</v>
      </c>
      <c r="I84" s="64" t="s">
        <v>217</v>
      </c>
      <c r="J84" s="64" t="s">
        <v>218</v>
      </c>
      <c r="K84" s="67">
        <v>2020</v>
      </c>
      <c r="L84" s="64" t="s">
        <v>79</v>
      </c>
      <c r="M84" s="64" t="s">
        <v>219</v>
      </c>
      <c r="N84" s="64" t="s">
        <v>220</v>
      </c>
      <c r="O84" s="64" t="s">
        <v>221</v>
      </c>
      <c r="P84" s="114">
        <f t="shared" si="5"/>
        <v>33.1</v>
      </c>
      <c r="Q84" s="1"/>
      <c r="R84" s="69" t="str">
        <f t="shared" si="6"/>
        <v/>
      </c>
      <c r="S84" s="70" t="str">
        <f t="shared" si="7"/>
        <v>Image</v>
      </c>
      <c r="T84" s="71">
        <v>9789669175335</v>
      </c>
      <c r="U84" s="72" t="s">
        <v>222</v>
      </c>
      <c r="V84" s="73">
        <v>33.1</v>
      </c>
      <c r="W84" s="74" t="s">
        <v>223</v>
      </c>
      <c r="X84" s="72" t="s">
        <v>224</v>
      </c>
      <c r="Y84" s="72" t="s">
        <v>225</v>
      </c>
      <c r="Z84" s="72" t="s">
        <v>226</v>
      </c>
      <c r="AA84" s="75">
        <v>392</v>
      </c>
      <c r="AB84" s="29" t="s">
        <v>1723</v>
      </c>
      <c r="AC84" s="76"/>
      <c r="AD84" s="29" t="s">
        <v>1724</v>
      </c>
      <c r="AE84" s="29" t="s">
        <v>1725</v>
      </c>
      <c r="AF84" s="77" t="s">
        <v>1742</v>
      </c>
      <c r="AG84" s="29"/>
      <c r="AH84" s="26"/>
      <c r="AI84" s="26">
        <f>VLOOKUP(B84,'[1]report_HOME_2023-10-05'!$A$1:$H$858,8,0)</f>
        <v>11</v>
      </c>
    </row>
    <row r="85" spans="1:35" ht="16.5">
      <c r="A85" s="27">
        <v>75</v>
      </c>
      <c r="B85" s="43">
        <f t="shared" si="4"/>
        <v>9786175220948</v>
      </c>
      <c r="C85" s="64" t="s">
        <v>54</v>
      </c>
      <c r="D85" s="65" t="s">
        <v>10</v>
      </c>
      <c r="E85" s="66" t="s">
        <v>7</v>
      </c>
      <c r="F85" s="67">
        <v>368</v>
      </c>
      <c r="G85" s="64" t="s">
        <v>1551</v>
      </c>
      <c r="H85" s="64" t="s">
        <v>2368</v>
      </c>
      <c r="I85" s="64" t="s">
        <v>2369</v>
      </c>
      <c r="J85" s="64" t="s">
        <v>85</v>
      </c>
      <c r="K85" s="67">
        <v>2023</v>
      </c>
      <c r="L85" s="64" t="s">
        <v>86</v>
      </c>
      <c r="M85" s="64" t="s">
        <v>1552</v>
      </c>
      <c r="N85" s="64" t="s">
        <v>2370</v>
      </c>
      <c r="O85" s="64" t="s">
        <v>2371</v>
      </c>
      <c r="P85" s="114">
        <f t="shared" si="5"/>
        <v>33</v>
      </c>
      <c r="Q85" s="1"/>
      <c r="R85" s="69" t="str">
        <f t="shared" si="6"/>
        <v/>
      </c>
      <c r="S85" s="70" t="str">
        <f t="shared" si="7"/>
        <v>Image</v>
      </c>
      <c r="T85" s="71">
        <v>9786175220948</v>
      </c>
      <c r="U85" s="72" t="s">
        <v>2372</v>
      </c>
      <c r="V85" s="73">
        <v>33</v>
      </c>
      <c r="W85" s="74" t="s">
        <v>2373</v>
      </c>
      <c r="X85" s="72" t="s">
        <v>2374</v>
      </c>
      <c r="Y85" s="72" t="s">
        <v>1553</v>
      </c>
      <c r="Z85" s="72" t="s">
        <v>2375</v>
      </c>
      <c r="AA85" s="75">
        <v>467</v>
      </c>
      <c r="AB85" s="29" t="s">
        <v>1723</v>
      </c>
      <c r="AC85" s="76"/>
      <c r="AD85" s="29" t="s">
        <v>1918</v>
      </c>
      <c r="AE85" s="29" t="s">
        <v>1919</v>
      </c>
      <c r="AF85" s="77" t="s">
        <v>1742</v>
      </c>
      <c r="AG85" s="29"/>
      <c r="AH85" s="26">
        <f>VLOOKUP(B85,[2]Waybill!$A$1:$G$366,3,0)</f>
        <v>30</v>
      </c>
      <c r="AI85" s="26"/>
    </row>
    <row r="86" spans="1:35" ht="16.5">
      <c r="A86" s="27">
        <v>76</v>
      </c>
      <c r="B86" s="43">
        <f t="shared" si="4"/>
        <v>9789669175977</v>
      </c>
      <c r="C86" s="64" t="s">
        <v>54</v>
      </c>
      <c r="D86" s="65" t="s">
        <v>10</v>
      </c>
      <c r="E86" s="66" t="s">
        <v>7</v>
      </c>
      <c r="F86" s="67">
        <v>344</v>
      </c>
      <c r="G86" s="64" t="s">
        <v>229</v>
      </c>
      <c r="H86" s="64" t="s">
        <v>230</v>
      </c>
      <c r="I86" s="64" t="s">
        <v>231</v>
      </c>
      <c r="J86" s="64" t="s">
        <v>78</v>
      </c>
      <c r="K86" s="67">
        <v>2021</v>
      </c>
      <c r="L86" s="64" t="s">
        <v>79</v>
      </c>
      <c r="M86" s="64" t="s">
        <v>232</v>
      </c>
      <c r="N86" s="64" t="s">
        <v>233</v>
      </c>
      <c r="O86" s="64" t="s">
        <v>2376</v>
      </c>
      <c r="P86" s="114">
        <f t="shared" si="5"/>
        <v>33.1</v>
      </c>
      <c r="Q86" s="1"/>
      <c r="R86" s="69" t="str">
        <f t="shared" si="6"/>
        <v/>
      </c>
      <c r="S86" s="70" t="str">
        <f t="shared" si="7"/>
        <v>Image</v>
      </c>
      <c r="T86" s="71">
        <v>9789669175977</v>
      </c>
      <c r="U86" s="72" t="s">
        <v>234</v>
      </c>
      <c r="V86" s="73">
        <v>33.1</v>
      </c>
      <c r="W86" s="74" t="s">
        <v>235</v>
      </c>
      <c r="X86" s="72" t="s">
        <v>236</v>
      </c>
      <c r="Y86" s="72" t="s">
        <v>237</v>
      </c>
      <c r="Z86" s="72" t="s">
        <v>238</v>
      </c>
      <c r="AA86" s="75">
        <v>392</v>
      </c>
      <c r="AB86" s="29" t="s">
        <v>1723</v>
      </c>
      <c r="AC86" s="76">
        <v>1388375263</v>
      </c>
      <c r="AD86" s="29" t="s">
        <v>1724</v>
      </c>
      <c r="AE86" s="29" t="s">
        <v>1725</v>
      </c>
      <c r="AF86" s="77" t="s">
        <v>1742</v>
      </c>
      <c r="AG86" s="29"/>
      <c r="AH86" s="26"/>
      <c r="AI86" s="26">
        <f>VLOOKUP(B86,'[1]report_HOME_2023-10-05'!$A$1:$H$858,8,0)</f>
        <v>12</v>
      </c>
    </row>
    <row r="87" spans="1:35" ht="16.5">
      <c r="A87" s="27">
        <v>77</v>
      </c>
      <c r="B87" s="43">
        <f t="shared" si="4"/>
        <v>9786175695821</v>
      </c>
      <c r="C87" s="64" t="s">
        <v>54</v>
      </c>
      <c r="D87" s="65" t="s">
        <v>10</v>
      </c>
      <c r="E87" s="66" t="s">
        <v>7</v>
      </c>
      <c r="F87" s="67">
        <v>579</v>
      </c>
      <c r="G87" s="64" t="s">
        <v>2377</v>
      </c>
      <c r="H87" s="64" t="s">
        <v>2378</v>
      </c>
      <c r="I87" s="64" t="s">
        <v>2379</v>
      </c>
      <c r="J87" s="64" t="s">
        <v>2380</v>
      </c>
      <c r="K87" s="67">
        <v>2023</v>
      </c>
      <c r="L87" s="64" t="s">
        <v>1816</v>
      </c>
      <c r="M87" s="64" t="s">
        <v>2381</v>
      </c>
      <c r="N87" s="64" t="s">
        <v>2382</v>
      </c>
      <c r="O87" s="64" t="s">
        <v>2383</v>
      </c>
      <c r="P87" s="114">
        <f t="shared" si="5"/>
        <v>39.5</v>
      </c>
      <c r="Q87" s="1"/>
      <c r="R87" s="69" t="str">
        <f t="shared" si="6"/>
        <v/>
      </c>
      <c r="S87" s="70" t="str">
        <f t="shared" si="7"/>
        <v>Image</v>
      </c>
      <c r="T87" s="71">
        <v>9786175695821</v>
      </c>
      <c r="U87" s="72" t="s">
        <v>2384</v>
      </c>
      <c r="V87" s="73">
        <v>39.5</v>
      </c>
      <c r="W87" s="74" t="s">
        <v>2385</v>
      </c>
      <c r="X87" s="72" t="s">
        <v>2386</v>
      </c>
      <c r="Y87" s="72" t="s">
        <v>2387</v>
      </c>
      <c r="Z87" s="72" t="s">
        <v>2388</v>
      </c>
      <c r="AA87" s="75">
        <v>526</v>
      </c>
      <c r="AB87" s="29" t="s">
        <v>1723</v>
      </c>
      <c r="AC87" s="76"/>
      <c r="AD87" s="29" t="s">
        <v>1825</v>
      </c>
      <c r="AE87" s="29" t="s">
        <v>1825</v>
      </c>
      <c r="AF87" s="77" t="s">
        <v>1742</v>
      </c>
      <c r="AG87" s="29"/>
      <c r="AH87" s="26">
        <f>VLOOKUP(B87,[2]Waybill!$A$1:$G$366,3,0)</f>
        <v>10</v>
      </c>
      <c r="AI87" s="26"/>
    </row>
    <row r="88" spans="1:35" ht="16.5">
      <c r="A88" s="27">
        <v>78</v>
      </c>
      <c r="B88" s="43">
        <f t="shared" si="4"/>
        <v>9786171299313</v>
      </c>
      <c r="C88" s="64" t="s">
        <v>54</v>
      </c>
      <c r="D88" s="65" t="s">
        <v>10</v>
      </c>
      <c r="E88" s="66" t="s">
        <v>7</v>
      </c>
      <c r="F88" s="67">
        <v>288</v>
      </c>
      <c r="G88" s="64" t="s">
        <v>2389</v>
      </c>
      <c r="H88" s="64" t="s">
        <v>2390</v>
      </c>
      <c r="I88" s="64" t="s">
        <v>2391</v>
      </c>
      <c r="J88" s="64"/>
      <c r="K88" s="67">
        <v>2023</v>
      </c>
      <c r="L88" s="64" t="s">
        <v>90</v>
      </c>
      <c r="M88" s="64" t="s">
        <v>2392</v>
      </c>
      <c r="N88" s="64" t="s">
        <v>2393</v>
      </c>
      <c r="O88" s="64" t="s">
        <v>2394</v>
      </c>
      <c r="P88" s="114">
        <f t="shared" si="5"/>
        <v>25</v>
      </c>
      <c r="Q88" s="1"/>
      <c r="R88" s="69" t="str">
        <f t="shared" si="6"/>
        <v/>
      </c>
      <c r="S88" s="70" t="str">
        <f t="shared" si="7"/>
        <v>Image</v>
      </c>
      <c r="T88" s="71">
        <v>9786171299313</v>
      </c>
      <c r="U88" s="72" t="s">
        <v>2395</v>
      </c>
      <c r="V88" s="73">
        <v>25</v>
      </c>
      <c r="W88" s="74" t="s">
        <v>2396</v>
      </c>
      <c r="X88" s="72" t="s">
        <v>2397</v>
      </c>
      <c r="Y88" s="72" t="s">
        <v>2398</v>
      </c>
      <c r="Z88" s="72" t="s">
        <v>2399</v>
      </c>
      <c r="AA88" s="75">
        <v>346</v>
      </c>
      <c r="AB88" s="29" t="s">
        <v>1723</v>
      </c>
      <c r="AC88" s="76"/>
      <c r="AD88" s="29" t="s">
        <v>1979</v>
      </c>
      <c r="AE88" s="29" t="s">
        <v>1980</v>
      </c>
      <c r="AF88" s="77" t="s">
        <v>1742</v>
      </c>
      <c r="AG88" s="29"/>
      <c r="AH88" s="26">
        <f>VLOOKUP(B88,[2]Waybill!$A$1:$G$366,3,0)</f>
        <v>10</v>
      </c>
      <c r="AI88" s="26"/>
    </row>
    <row r="89" spans="1:35" ht="16.5">
      <c r="A89" s="27">
        <v>79</v>
      </c>
      <c r="B89" s="43">
        <f t="shared" si="4"/>
        <v>9786170960771</v>
      </c>
      <c r="C89" s="64" t="s">
        <v>54</v>
      </c>
      <c r="D89" s="65" t="s">
        <v>10</v>
      </c>
      <c r="E89" s="66" t="s">
        <v>7</v>
      </c>
      <c r="F89" s="67">
        <v>256</v>
      </c>
      <c r="G89" s="64" t="s">
        <v>239</v>
      </c>
      <c r="H89" s="64" t="s">
        <v>240</v>
      </c>
      <c r="I89" s="64" t="s">
        <v>241</v>
      </c>
      <c r="J89" s="64" t="s">
        <v>125</v>
      </c>
      <c r="K89" s="67">
        <v>2020</v>
      </c>
      <c r="L89" s="64" t="s">
        <v>86</v>
      </c>
      <c r="M89" s="64" t="s">
        <v>242</v>
      </c>
      <c r="N89" s="64" t="s">
        <v>243</v>
      </c>
      <c r="O89" s="64" t="s">
        <v>244</v>
      </c>
      <c r="P89" s="114">
        <f t="shared" si="5"/>
        <v>28.4</v>
      </c>
      <c r="Q89" s="1"/>
      <c r="R89" s="69" t="str">
        <f t="shared" si="6"/>
        <v/>
      </c>
      <c r="S89" s="70" t="str">
        <f t="shared" si="7"/>
        <v>Image</v>
      </c>
      <c r="T89" s="71">
        <v>9786170960771</v>
      </c>
      <c r="U89" s="72" t="s">
        <v>245</v>
      </c>
      <c r="V89" s="73">
        <v>28.4</v>
      </c>
      <c r="W89" s="74" t="s">
        <v>246</v>
      </c>
      <c r="X89" s="72" t="s">
        <v>247</v>
      </c>
      <c r="Y89" s="72" t="s">
        <v>248</v>
      </c>
      <c r="Z89" s="72" t="s">
        <v>249</v>
      </c>
      <c r="AA89" s="75">
        <v>392</v>
      </c>
      <c r="AB89" s="29" t="s">
        <v>1723</v>
      </c>
      <c r="AC89" s="76">
        <v>1395142108</v>
      </c>
      <c r="AD89" s="29" t="s">
        <v>1918</v>
      </c>
      <c r="AE89" s="29" t="s">
        <v>1919</v>
      </c>
      <c r="AF89" s="77" t="s">
        <v>1742</v>
      </c>
      <c r="AG89" s="29"/>
      <c r="AH89" s="26"/>
      <c r="AI89" s="26">
        <f>VLOOKUP(B89,'[1]report_HOME_2023-10-05'!$A$1:$H$858,8,0)</f>
        <v>6</v>
      </c>
    </row>
    <row r="90" spans="1:35" ht="16.5">
      <c r="A90" s="27">
        <v>80</v>
      </c>
      <c r="B90" s="43">
        <f t="shared" si="4"/>
        <v>9786178218065</v>
      </c>
      <c r="C90" s="64" t="s">
        <v>54</v>
      </c>
      <c r="D90" s="65" t="s">
        <v>10</v>
      </c>
      <c r="E90" s="66" t="s">
        <v>7</v>
      </c>
      <c r="F90" s="67">
        <v>136</v>
      </c>
      <c r="G90" s="64" t="s">
        <v>2400</v>
      </c>
      <c r="H90" s="64" t="s">
        <v>2401</v>
      </c>
      <c r="I90" s="64" t="s">
        <v>2402</v>
      </c>
      <c r="J90" s="64"/>
      <c r="K90" s="67">
        <v>2023</v>
      </c>
      <c r="L90" s="64" t="s">
        <v>2403</v>
      </c>
      <c r="M90" s="64" t="s">
        <v>2404</v>
      </c>
      <c r="N90" s="64" t="s">
        <v>2405</v>
      </c>
      <c r="O90" s="64" t="s">
        <v>2406</v>
      </c>
      <c r="P90" s="114">
        <f t="shared" si="5"/>
        <v>41.8</v>
      </c>
      <c r="Q90" s="1"/>
      <c r="R90" s="69" t="str">
        <f t="shared" si="6"/>
        <v/>
      </c>
      <c r="S90" s="70" t="str">
        <f t="shared" si="7"/>
        <v>Image</v>
      </c>
      <c r="T90" s="71">
        <v>9786178218065</v>
      </c>
      <c r="U90" s="72" t="s">
        <v>2407</v>
      </c>
      <c r="V90" s="73">
        <v>41.8</v>
      </c>
      <c r="W90" s="74" t="s">
        <v>2408</v>
      </c>
      <c r="X90" s="72" t="s">
        <v>2409</v>
      </c>
      <c r="Y90" s="72" t="s">
        <v>2410</v>
      </c>
      <c r="Z90" s="72" t="s">
        <v>2411</v>
      </c>
      <c r="AA90" s="75">
        <v>323</v>
      </c>
      <c r="AB90" s="29" t="s">
        <v>1723</v>
      </c>
      <c r="AC90" s="76"/>
      <c r="AD90" s="29" t="s">
        <v>2412</v>
      </c>
      <c r="AE90" s="29" t="s">
        <v>2413</v>
      </c>
      <c r="AF90" s="77" t="s">
        <v>1742</v>
      </c>
      <c r="AG90" s="29"/>
      <c r="AH90" s="26">
        <f>VLOOKUP(B90,[2]Waybill!$A$1:$G$366,3,0)</f>
        <v>10</v>
      </c>
      <c r="AI90" s="26"/>
    </row>
    <row r="91" spans="1:35" ht="16.5">
      <c r="A91" s="27">
        <v>81</v>
      </c>
      <c r="B91" s="43">
        <f t="shared" si="4"/>
        <v>9786175511596</v>
      </c>
      <c r="C91" s="64" t="s">
        <v>54</v>
      </c>
      <c r="D91" s="65" t="s">
        <v>10</v>
      </c>
      <c r="E91" s="66" t="s">
        <v>7</v>
      </c>
      <c r="F91" s="67">
        <v>323</v>
      </c>
      <c r="G91" s="64" t="s">
        <v>2414</v>
      </c>
      <c r="H91" s="64" t="s">
        <v>2415</v>
      </c>
      <c r="I91" s="64" t="s">
        <v>2416</v>
      </c>
      <c r="J91" s="64" t="s">
        <v>2417</v>
      </c>
      <c r="K91" s="67">
        <v>2022</v>
      </c>
      <c r="L91" s="64" t="s">
        <v>58</v>
      </c>
      <c r="M91" s="64" t="s">
        <v>2418</v>
      </c>
      <c r="N91" s="64" t="s">
        <v>2419</v>
      </c>
      <c r="O91" s="64" t="s">
        <v>2420</v>
      </c>
      <c r="P91" s="114">
        <f t="shared" si="5"/>
        <v>33.299999999999997</v>
      </c>
      <c r="Q91" s="1"/>
      <c r="R91" s="69" t="str">
        <f t="shared" si="6"/>
        <v/>
      </c>
      <c r="S91" s="70" t="str">
        <f t="shared" si="7"/>
        <v>Image</v>
      </c>
      <c r="T91" s="71">
        <v>9786175511596</v>
      </c>
      <c r="U91" s="72" t="s">
        <v>2421</v>
      </c>
      <c r="V91" s="73">
        <v>33.299999999999997</v>
      </c>
      <c r="W91" s="74" t="s">
        <v>2422</v>
      </c>
      <c r="X91" s="72" t="s">
        <v>2423</v>
      </c>
      <c r="Y91" s="72" t="s">
        <v>2424</v>
      </c>
      <c r="Z91" s="72" t="s">
        <v>2425</v>
      </c>
      <c r="AA91" s="75">
        <v>306</v>
      </c>
      <c r="AB91" s="29" t="s">
        <v>1723</v>
      </c>
      <c r="AC91" s="76"/>
      <c r="AD91" s="29" t="s">
        <v>1744</v>
      </c>
      <c r="AE91" s="29" t="s">
        <v>1745</v>
      </c>
      <c r="AF91" s="77" t="s">
        <v>1742</v>
      </c>
      <c r="AG91" s="29"/>
      <c r="AH91" s="26">
        <f>VLOOKUP(B91,[2]Waybill!$A$1:$G$366,3,0)</f>
        <v>10</v>
      </c>
      <c r="AI91" s="26"/>
    </row>
    <row r="92" spans="1:35" ht="16.5">
      <c r="A92" s="27">
        <v>82</v>
      </c>
      <c r="B92" s="43">
        <f t="shared" si="4"/>
        <v>9789664480977</v>
      </c>
      <c r="C92" s="64" t="s">
        <v>54</v>
      </c>
      <c r="D92" s="65" t="s">
        <v>10</v>
      </c>
      <c r="E92" s="66" t="s">
        <v>7</v>
      </c>
      <c r="F92" s="67">
        <v>280</v>
      </c>
      <c r="G92" s="64" t="s">
        <v>2426</v>
      </c>
      <c r="H92" s="64" t="s">
        <v>2427</v>
      </c>
      <c r="I92" s="64" t="s">
        <v>2428</v>
      </c>
      <c r="J92" s="64" t="s">
        <v>2299</v>
      </c>
      <c r="K92" s="67">
        <v>2023</v>
      </c>
      <c r="L92" s="64" t="s">
        <v>723</v>
      </c>
      <c r="M92" s="64" t="s">
        <v>2429</v>
      </c>
      <c r="N92" s="64" t="s">
        <v>2430</v>
      </c>
      <c r="O92" s="64" t="s">
        <v>2431</v>
      </c>
      <c r="P92" s="114">
        <f t="shared" si="5"/>
        <v>33.5</v>
      </c>
      <c r="Q92" s="1"/>
      <c r="R92" s="69" t="str">
        <f t="shared" si="6"/>
        <v/>
      </c>
      <c r="S92" s="70" t="str">
        <f t="shared" si="7"/>
        <v>Image</v>
      </c>
      <c r="T92" s="71">
        <v>9789664480977</v>
      </c>
      <c r="U92" s="72" t="s">
        <v>2432</v>
      </c>
      <c r="V92" s="73">
        <v>33.5</v>
      </c>
      <c r="W92" s="74" t="s">
        <v>2433</v>
      </c>
      <c r="X92" s="72" t="s">
        <v>2434</v>
      </c>
      <c r="Y92" s="72" t="s">
        <v>2435</v>
      </c>
      <c r="Z92" s="72" t="s">
        <v>2436</v>
      </c>
      <c r="AA92" s="75">
        <v>415</v>
      </c>
      <c r="AB92" s="29" t="s">
        <v>1723</v>
      </c>
      <c r="AC92" s="76"/>
      <c r="AD92" s="29" t="s">
        <v>1774</v>
      </c>
      <c r="AE92" s="29" t="s">
        <v>1775</v>
      </c>
      <c r="AF92" s="77" t="s">
        <v>1742</v>
      </c>
      <c r="AG92" s="29"/>
      <c r="AH92" s="26">
        <f>VLOOKUP(B92,[2]Waybill!$A$1:$G$366,3,0)</f>
        <v>30</v>
      </c>
      <c r="AI92" s="26"/>
    </row>
    <row r="93" spans="1:35" ht="16.5">
      <c r="A93" s="27">
        <v>83</v>
      </c>
      <c r="B93" s="43">
        <f t="shared" si="4"/>
        <v>9786175512302</v>
      </c>
      <c r="C93" s="64" t="s">
        <v>54</v>
      </c>
      <c r="D93" s="65" t="s">
        <v>10</v>
      </c>
      <c r="E93" s="66" t="s">
        <v>7</v>
      </c>
      <c r="F93" s="67">
        <v>320</v>
      </c>
      <c r="G93" s="64" t="s">
        <v>2437</v>
      </c>
      <c r="H93" s="64" t="s">
        <v>2438</v>
      </c>
      <c r="I93" s="64" t="s">
        <v>2439</v>
      </c>
      <c r="J93" s="64" t="s">
        <v>228</v>
      </c>
      <c r="K93" s="67">
        <v>2023</v>
      </c>
      <c r="L93" s="64" t="s">
        <v>58</v>
      </c>
      <c r="M93" s="64" t="s">
        <v>2440</v>
      </c>
      <c r="N93" s="64" t="s">
        <v>2441</v>
      </c>
      <c r="O93" s="64" t="s">
        <v>2442</v>
      </c>
      <c r="P93" s="114">
        <f t="shared" si="5"/>
        <v>29.1</v>
      </c>
      <c r="Q93" s="1"/>
      <c r="R93" s="69" t="str">
        <f t="shared" si="6"/>
        <v/>
      </c>
      <c r="S93" s="70" t="str">
        <f t="shared" si="7"/>
        <v>Image</v>
      </c>
      <c r="T93" s="71">
        <v>9786175512302</v>
      </c>
      <c r="U93" s="72" t="s">
        <v>2443</v>
      </c>
      <c r="V93" s="73">
        <v>29.1</v>
      </c>
      <c r="W93" s="74" t="s">
        <v>2444</v>
      </c>
      <c r="X93" s="72" t="s">
        <v>2445</v>
      </c>
      <c r="Y93" s="72" t="s">
        <v>2446</v>
      </c>
      <c r="Z93" s="72" t="s">
        <v>2447</v>
      </c>
      <c r="AA93" s="75">
        <v>278</v>
      </c>
      <c r="AB93" s="29" t="s">
        <v>1896</v>
      </c>
      <c r="AC93" s="76"/>
      <c r="AD93" s="29" t="s">
        <v>1744</v>
      </c>
      <c r="AE93" s="29" t="s">
        <v>1745</v>
      </c>
      <c r="AF93" s="77" t="s">
        <v>1742</v>
      </c>
      <c r="AG93" s="29"/>
      <c r="AH93" s="26">
        <f>VLOOKUP(B93,[2]Waybill!$A$1:$G$366,3,0)</f>
        <v>15</v>
      </c>
      <c r="AI93" s="26"/>
    </row>
    <row r="94" spans="1:35" ht="16.5">
      <c r="A94" s="27">
        <v>84</v>
      </c>
      <c r="B94" s="43">
        <f t="shared" si="4"/>
        <v>9786178203818</v>
      </c>
      <c r="C94" s="64" t="s">
        <v>54</v>
      </c>
      <c r="D94" s="65" t="s">
        <v>10</v>
      </c>
      <c r="E94" s="66" t="s">
        <v>7</v>
      </c>
      <c r="F94" s="67">
        <v>392</v>
      </c>
      <c r="G94" s="64" t="s">
        <v>2448</v>
      </c>
      <c r="H94" s="64" t="s">
        <v>2449</v>
      </c>
      <c r="I94" s="64" t="s">
        <v>2450</v>
      </c>
      <c r="J94" s="64"/>
      <c r="K94" s="67">
        <v>2023</v>
      </c>
      <c r="L94" s="64" t="s">
        <v>2451</v>
      </c>
      <c r="M94" s="64" t="s">
        <v>2452</v>
      </c>
      <c r="N94" s="64" t="s">
        <v>2453</v>
      </c>
      <c r="O94" s="64" t="s">
        <v>2454</v>
      </c>
      <c r="P94" s="114">
        <f t="shared" si="5"/>
        <v>44.4</v>
      </c>
      <c r="Q94" s="1"/>
      <c r="R94" s="69" t="str">
        <f t="shared" si="6"/>
        <v/>
      </c>
      <c r="S94" s="70" t="str">
        <f t="shared" si="7"/>
        <v>Image</v>
      </c>
      <c r="T94" s="71">
        <v>9786178203818</v>
      </c>
      <c r="U94" s="72" t="s">
        <v>2455</v>
      </c>
      <c r="V94" s="73">
        <v>44.4</v>
      </c>
      <c r="W94" s="74" t="s">
        <v>2456</v>
      </c>
      <c r="X94" s="72" t="s">
        <v>2457</v>
      </c>
      <c r="Y94" s="72" t="s">
        <v>2458</v>
      </c>
      <c r="Z94" s="72" t="s">
        <v>2459</v>
      </c>
      <c r="AA94" s="75">
        <v>538</v>
      </c>
      <c r="AB94" s="29" t="s">
        <v>1723</v>
      </c>
      <c r="AC94" s="76"/>
      <c r="AD94" s="29" t="s">
        <v>2460</v>
      </c>
      <c r="AE94" s="29" t="s">
        <v>2461</v>
      </c>
      <c r="AF94" s="77" t="s">
        <v>1742</v>
      </c>
      <c r="AG94" s="29"/>
      <c r="AH94" s="26">
        <f>VLOOKUP(B94,[2]Waybill!$A$1:$G$366,3,0)</f>
        <v>30</v>
      </c>
      <c r="AI94" s="26"/>
    </row>
    <row r="95" spans="1:35" ht="16.5">
      <c r="A95" s="27">
        <v>85</v>
      </c>
      <c r="B95" s="43">
        <f t="shared" si="4"/>
        <v>9786170933850</v>
      </c>
      <c r="C95" s="64" t="s">
        <v>54</v>
      </c>
      <c r="D95" s="65" t="s">
        <v>10</v>
      </c>
      <c r="E95" s="66" t="s">
        <v>7</v>
      </c>
      <c r="F95" s="67">
        <v>208</v>
      </c>
      <c r="G95" s="64" t="s">
        <v>250</v>
      </c>
      <c r="H95" s="64" t="s">
        <v>251</v>
      </c>
      <c r="I95" s="64" t="s">
        <v>252</v>
      </c>
      <c r="J95" s="64"/>
      <c r="K95" s="67" t="s">
        <v>88</v>
      </c>
      <c r="L95" s="64" t="s">
        <v>86</v>
      </c>
      <c r="M95" s="64" t="s">
        <v>253</v>
      </c>
      <c r="N95" s="64" t="s">
        <v>254</v>
      </c>
      <c r="O95" s="64" t="s">
        <v>2462</v>
      </c>
      <c r="P95" s="114">
        <f t="shared" si="5"/>
        <v>28.4</v>
      </c>
      <c r="Q95" s="1"/>
      <c r="R95" s="69" t="str">
        <f t="shared" si="6"/>
        <v/>
      </c>
      <c r="S95" s="70" t="str">
        <f t="shared" si="7"/>
        <v>Image</v>
      </c>
      <c r="T95" s="71">
        <v>9786170933850</v>
      </c>
      <c r="U95" s="72" t="s">
        <v>255</v>
      </c>
      <c r="V95" s="73">
        <v>28.4</v>
      </c>
      <c r="W95" s="74" t="s">
        <v>256</v>
      </c>
      <c r="X95" s="72" t="s">
        <v>257</v>
      </c>
      <c r="Y95" s="72" t="s">
        <v>258</v>
      </c>
      <c r="Z95" s="72" t="s">
        <v>259</v>
      </c>
      <c r="AA95" s="75">
        <v>392</v>
      </c>
      <c r="AB95" s="29"/>
      <c r="AC95" s="76">
        <v>1395073018</v>
      </c>
      <c r="AD95" s="29" t="s">
        <v>1918</v>
      </c>
      <c r="AE95" s="29" t="s">
        <v>1919</v>
      </c>
      <c r="AF95" s="77" t="s">
        <v>1742</v>
      </c>
      <c r="AG95" s="29"/>
      <c r="AH95" s="26"/>
      <c r="AI95" s="26">
        <f>VLOOKUP(B95,'[1]report_HOME_2023-10-05'!$A$1:$H$858,8,0)</f>
        <v>6</v>
      </c>
    </row>
    <row r="96" spans="1:35" ht="16.5">
      <c r="A96" s="27">
        <v>86</v>
      </c>
      <c r="B96" s="43">
        <f t="shared" si="4"/>
        <v>9786170938473</v>
      </c>
      <c r="C96" s="64" t="s">
        <v>54</v>
      </c>
      <c r="D96" s="65" t="s">
        <v>10</v>
      </c>
      <c r="E96" s="66" t="s">
        <v>7</v>
      </c>
      <c r="F96" s="67">
        <v>368</v>
      </c>
      <c r="G96" s="64" t="s">
        <v>260</v>
      </c>
      <c r="H96" s="64" t="s">
        <v>261</v>
      </c>
      <c r="I96" s="64" t="s">
        <v>262</v>
      </c>
      <c r="J96" s="64" t="s">
        <v>125</v>
      </c>
      <c r="K96" s="67" t="s">
        <v>263</v>
      </c>
      <c r="L96" s="64" t="s">
        <v>86</v>
      </c>
      <c r="M96" s="64" t="s">
        <v>264</v>
      </c>
      <c r="N96" s="64" t="s">
        <v>265</v>
      </c>
      <c r="O96" s="64" t="s">
        <v>2463</v>
      </c>
      <c r="P96" s="114">
        <f t="shared" si="5"/>
        <v>28.4</v>
      </c>
      <c r="Q96" s="1"/>
      <c r="R96" s="69" t="str">
        <f t="shared" si="6"/>
        <v/>
      </c>
      <c r="S96" s="70" t="str">
        <f t="shared" si="7"/>
        <v>Image</v>
      </c>
      <c r="T96" s="71">
        <v>9786170938473</v>
      </c>
      <c r="U96" s="72" t="s">
        <v>266</v>
      </c>
      <c r="V96" s="73">
        <v>28.4</v>
      </c>
      <c r="W96" s="74" t="s">
        <v>267</v>
      </c>
      <c r="X96" s="72" t="s">
        <v>268</v>
      </c>
      <c r="Y96" s="72" t="s">
        <v>269</v>
      </c>
      <c r="Z96" s="72" t="s">
        <v>270</v>
      </c>
      <c r="AA96" s="75">
        <v>392</v>
      </c>
      <c r="AB96" s="29" t="s">
        <v>1723</v>
      </c>
      <c r="AC96" s="76">
        <v>1361810166</v>
      </c>
      <c r="AD96" s="29" t="s">
        <v>1918</v>
      </c>
      <c r="AE96" s="29" t="s">
        <v>1919</v>
      </c>
      <c r="AF96" s="77" t="s">
        <v>1742</v>
      </c>
      <c r="AG96" s="29"/>
      <c r="AH96" s="26"/>
      <c r="AI96" s="26">
        <f>VLOOKUP(B96,'[1]report_HOME_2023-10-05'!$A$1:$H$858,8,0)</f>
        <v>7</v>
      </c>
    </row>
    <row r="97" spans="1:35" ht="16.5">
      <c r="A97" s="27">
        <v>87</v>
      </c>
      <c r="B97" s="43">
        <f t="shared" si="4"/>
        <v>9786178012564</v>
      </c>
      <c r="C97" s="64" t="s">
        <v>54</v>
      </c>
      <c r="D97" s="65" t="s">
        <v>10</v>
      </c>
      <c r="E97" s="66" t="s">
        <v>7</v>
      </c>
      <c r="F97" s="67">
        <v>40</v>
      </c>
      <c r="G97" s="64" t="s">
        <v>271</v>
      </c>
      <c r="H97" s="64" t="s">
        <v>272</v>
      </c>
      <c r="I97" s="64" t="s">
        <v>273</v>
      </c>
      <c r="J97" s="64"/>
      <c r="K97" s="67">
        <v>2022</v>
      </c>
      <c r="L97" s="64" t="s">
        <v>83</v>
      </c>
      <c r="M97" s="64" t="s">
        <v>274</v>
      </c>
      <c r="N97" s="64" t="s">
        <v>275</v>
      </c>
      <c r="O97" s="64" t="s">
        <v>2464</v>
      </c>
      <c r="P97" s="114">
        <f t="shared" si="5"/>
        <v>38</v>
      </c>
      <c r="Q97" s="1"/>
      <c r="R97" s="69" t="str">
        <f t="shared" si="6"/>
        <v/>
      </c>
      <c r="S97" s="70" t="str">
        <f t="shared" si="7"/>
        <v>Image</v>
      </c>
      <c r="T97" s="71">
        <v>9786178012564</v>
      </c>
      <c r="U97" s="72" t="s">
        <v>276</v>
      </c>
      <c r="V97" s="73">
        <v>38</v>
      </c>
      <c r="W97" s="74" t="s">
        <v>277</v>
      </c>
      <c r="X97" s="72" t="s">
        <v>278</v>
      </c>
      <c r="Y97" s="72" t="s">
        <v>279</v>
      </c>
      <c r="Z97" s="72" t="s">
        <v>280</v>
      </c>
      <c r="AA97" s="75">
        <v>653</v>
      </c>
      <c r="AB97" s="29" t="s">
        <v>1723</v>
      </c>
      <c r="AC97" s="76">
        <v>1370611312</v>
      </c>
      <c r="AD97" s="29" t="s">
        <v>2465</v>
      </c>
      <c r="AE97" s="29" t="s">
        <v>2465</v>
      </c>
      <c r="AF97" s="77" t="s">
        <v>1742</v>
      </c>
      <c r="AG97" s="29"/>
      <c r="AH97" s="26"/>
      <c r="AI97" s="26">
        <f>VLOOKUP(B97,'[1]report_HOME_2023-10-05'!$A$1:$H$858,8,0)</f>
        <v>9</v>
      </c>
    </row>
    <row r="98" spans="1:35" ht="16.5">
      <c r="A98" s="27">
        <v>88</v>
      </c>
      <c r="B98" s="43">
        <f t="shared" si="4"/>
        <v>9786171292703</v>
      </c>
      <c r="C98" s="64" t="s">
        <v>54</v>
      </c>
      <c r="D98" s="65" t="s">
        <v>10</v>
      </c>
      <c r="E98" s="66" t="s">
        <v>7</v>
      </c>
      <c r="F98" s="67">
        <v>416</v>
      </c>
      <c r="G98" s="64" t="s">
        <v>281</v>
      </c>
      <c r="H98" s="64" t="s">
        <v>2466</v>
      </c>
      <c r="I98" s="64" t="s">
        <v>2467</v>
      </c>
      <c r="J98" s="64"/>
      <c r="K98" s="67">
        <v>2023</v>
      </c>
      <c r="L98" s="64" t="s">
        <v>90</v>
      </c>
      <c r="M98" s="64" t="s">
        <v>284</v>
      </c>
      <c r="N98" s="64" t="s">
        <v>2468</v>
      </c>
      <c r="O98" s="64" t="s">
        <v>2469</v>
      </c>
      <c r="P98" s="114">
        <f t="shared" si="5"/>
        <v>25.6</v>
      </c>
      <c r="Q98" s="1"/>
      <c r="R98" s="69" t="str">
        <f t="shared" si="6"/>
        <v/>
      </c>
      <c r="S98" s="70" t="str">
        <f t="shared" si="7"/>
        <v>Image</v>
      </c>
      <c r="T98" s="71">
        <v>9786171292703</v>
      </c>
      <c r="U98" s="72" t="s">
        <v>2470</v>
      </c>
      <c r="V98" s="73">
        <v>25.6</v>
      </c>
      <c r="W98" s="74" t="s">
        <v>2471</v>
      </c>
      <c r="X98" s="72" t="s">
        <v>2472</v>
      </c>
      <c r="Y98" s="72" t="s">
        <v>289</v>
      </c>
      <c r="Z98" s="72" t="s">
        <v>2473</v>
      </c>
      <c r="AA98" s="75">
        <v>401</v>
      </c>
      <c r="AB98" s="29" t="s">
        <v>1723</v>
      </c>
      <c r="AC98" s="76"/>
      <c r="AD98" s="29" t="s">
        <v>1979</v>
      </c>
      <c r="AE98" s="29" t="s">
        <v>1980</v>
      </c>
      <c r="AF98" s="77" t="s">
        <v>1742</v>
      </c>
      <c r="AG98" s="29"/>
      <c r="AH98" s="26">
        <f>VLOOKUP(B98,[2]Waybill!$A$1:$G$366,3,0)</f>
        <v>15</v>
      </c>
      <c r="AI98" s="26"/>
    </row>
    <row r="99" spans="1:35" ht="16.5">
      <c r="A99" s="27">
        <v>89</v>
      </c>
      <c r="B99" s="43">
        <f t="shared" si="4"/>
        <v>9786171292826</v>
      </c>
      <c r="C99" s="64" t="s">
        <v>54</v>
      </c>
      <c r="D99" s="65" t="s">
        <v>10</v>
      </c>
      <c r="E99" s="66" t="s">
        <v>7</v>
      </c>
      <c r="F99" s="67">
        <v>304</v>
      </c>
      <c r="G99" s="64" t="s">
        <v>281</v>
      </c>
      <c r="H99" s="64" t="s">
        <v>282</v>
      </c>
      <c r="I99" s="64" t="s">
        <v>283</v>
      </c>
      <c r="J99" s="64"/>
      <c r="K99" s="67">
        <v>2022</v>
      </c>
      <c r="L99" s="64" t="s">
        <v>90</v>
      </c>
      <c r="M99" s="64" t="s">
        <v>284</v>
      </c>
      <c r="N99" s="64" t="s">
        <v>285</v>
      </c>
      <c r="O99" s="64" t="s">
        <v>2474</v>
      </c>
      <c r="P99" s="114">
        <f t="shared" si="5"/>
        <v>21.7</v>
      </c>
      <c r="Q99" s="1"/>
      <c r="R99" s="69" t="str">
        <f t="shared" si="6"/>
        <v/>
      </c>
      <c r="S99" s="70" t="str">
        <f t="shared" si="7"/>
        <v>Image</v>
      </c>
      <c r="T99" s="71">
        <v>9786171292826</v>
      </c>
      <c r="U99" s="72" t="s">
        <v>286</v>
      </c>
      <c r="V99" s="73">
        <v>21.7</v>
      </c>
      <c r="W99" s="74" t="s">
        <v>287</v>
      </c>
      <c r="X99" s="72" t="s">
        <v>288</v>
      </c>
      <c r="Y99" s="72" t="s">
        <v>289</v>
      </c>
      <c r="Z99" s="72" t="s">
        <v>290</v>
      </c>
      <c r="AA99" s="75">
        <v>392</v>
      </c>
      <c r="AB99" s="29" t="s">
        <v>1723</v>
      </c>
      <c r="AC99" s="76">
        <v>1394050631</v>
      </c>
      <c r="AD99" s="29" t="s">
        <v>1979</v>
      </c>
      <c r="AE99" s="29" t="s">
        <v>2196</v>
      </c>
      <c r="AF99" s="77" t="s">
        <v>1742</v>
      </c>
      <c r="AG99" s="29"/>
      <c r="AH99" s="26"/>
      <c r="AI99" s="26">
        <f>VLOOKUP(B99,'[1]report_HOME_2023-10-05'!$A$1:$H$858,8,0)</f>
        <v>13</v>
      </c>
    </row>
    <row r="100" spans="1:35" ht="16.5">
      <c r="A100" s="27">
        <v>90</v>
      </c>
      <c r="B100" s="43">
        <f t="shared" si="4"/>
        <v>9789660399617</v>
      </c>
      <c r="C100" s="64" t="s">
        <v>54</v>
      </c>
      <c r="D100" s="65" t="s">
        <v>10</v>
      </c>
      <c r="E100" s="66" t="s">
        <v>7</v>
      </c>
      <c r="F100" s="67">
        <v>320</v>
      </c>
      <c r="G100" s="64" t="s">
        <v>2475</v>
      </c>
      <c r="H100" s="64" t="s">
        <v>2476</v>
      </c>
      <c r="I100" s="64" t="s">
        <v>2477</v>
      </c>
      <c r="J100" s="64" t="s">
        <v>2478</v>
      </c>
      <c r="K100" s="67">
        <v>2022</v>
      </c>
      <c r="L100" s="64" t="s">
        <v>58</v>
      </c>
      <c r="M100" s="64" t="s">
        <v>2479</v>
      </c>
      <c r="N100" s="64" t="s">
        <v>2480</v>
      </c>
      <c r="O100" s="64" t="s">
        <v>2481</v>
      </c>
      <c r="P100" s="114">
        <f t="shared" si="5"/>
        <v>20.3</v>
      </c>
      <c r="Q100" s="1"/>
      <c r="R100" s="69" t="str">
        <f t="shared" si="6"/>
        <v/>
      </c>
      <c r="S100" s="70" t="str">
        <f t="shared" si="7"/>
        <v>Image</v>
      </c>
      <c r="T100" s="71">
        <v>9789660399617</v>
      </c>
      <c r="U100" s="72" t="s">
        <v>2482</v>
      </c>
      <c r="V100" s="73">
        <v>20.3</v>
      </c>
      <c r="W100" s="74" t="s">
        <v>2483</v>
      </c>
      <c r="X100" s="72" t="s">
        <v>2484</v>
      </c>
      <c r="Y100" s="72" t="s">
        <v>2485</v>
      </c>
      <c r="Z100" s="72" t="s">
        <v>2486</v>
      </c>
      <c r="AA100" s="75">
        <v>359</v>
      </c>
      <c r="AB100" s="29" t="s">
        <v>1723</v>
      </c>
      <c r="AC100" s="76"/>
      <c r="AD100" s="29" t="s">
        <v>1744</v>
      </c>
      <c r="AE100" s="29" t="s">
        <v>1745</v>
      </c>
      <c r="AF100" s="77" t="s">
        <v>1742</v>
      </c>
      <c r="AG100" s="29"/>
      <c r="AH100" s="26">
        <f>VLOOKUP(B100,[2]Waybill!$A$1:$G$366,3,0)</f>
        <v>10</v>
      </c>
      <c r="AI100" s="26"/>
    </row>
    <row r="101" spans="1:35" ht="16.5">
      <c r="A101" s="27">
        <v>91</v>
      </c>
      <c r="B101" s="43">
        <f t="shared" si="4"/>
        <v>9786176791096</v>
      </c>
      <c r="C101" s="64" t="s">
        <v>54</v>
      </c>
      <c r="D101" s="65" t="s">
        <v>10</v>
      </c>
      <c r="E101" s="66" t="s">
        <v>7</v>
      </c>
      <c r="F101" s="67">
        <v>144</v>
      </c>
      <c r="G101" s="64" t="s">
        <v>2487</v>
      </c>
      <c r="H101" s="64" t="s">
        <v>1292</v>
      </c>
      <c r="I101" s="64" t="s">
        <v>2488</v>
      </c>
      <c r="J101" s="64" t="s">
        <v>2489</v>
      </c>
      <c r="K101" s="67">
        <v>2015</v>
      </c>
      <c r="L101" s="64" t="s">
        <v>1005</v>
      </c>
      <c r="M101" s="64" t="s">
        <v>2490</v>
      </c>
      <c r="N101" s="64" t="s">
        <v>2491</v>
      </c>
      <c r="O101" s="64" t="s">
        <v>2492</v>
      </c>
      <c r="P101" s="114">
        <f t="shared" si="5"/>
        <v>15.2</v>
      </c>
      <c r="Q101" s="1"/>
      <c r="R101" s="69" t="str">
        <f t="shared" si="6"/>
        <v/>
      </c>
      <c r="S101" s="70" t="str">
        <f t="shared" si="7"/>
        <v>Image</v>
      </c>
      <c r="T101" s="71">
        <v>9786176791096</v>
      </c>
      <c r="U101" s="72" t="s">
        <v>2493</v>
      </c>
      <c r="V101" s="73">
        <v>15.2</v>
      </c>
      <c r="W101" s="74" t="s">
        <v>2494</v>
      </c>
      <c r="X101" s="72" t="s">
        <v>2495</v>
      </c>
      <c r="Y101" s="72" t="s">
        <v>2496</v>
      </c>
      <c r="Z101" s="72" t="s">
        <v>2497</v>
      </c>
      <c r="AA101" s="75">
        <v>150</v>
      </c>
      <c r="AB101" s="29" t="s">
        <v>1723</v>
      </c>
      <c r="AC101" s="76">
        <v>1378841062</v>
      </c>
      <c r="AD101" s="29" t="s">
        <v>2498</v>
      </c>
      <c r="AE101" s="29" t="s">
        <v>2499</v>
      </c>
      <c r="AF101" s="77" t="s">
        <v>1742</v>
      </c>
      <c r="AG101" s="29"/>
      <c r="AH101" s="26">
        <f>VLOOKUP(B101,[2]Waybill!$A$1:$G$366,3,0)</f>
        <v>30</v>
      </c>
      <c r="AI101" s="26"/>
    </row>
    <row r="102" spans="1:35" ht="16.5">
      <c r="A102" s="27">
        <v>92</v>
      </c>
      <c r="B102" s="43">
        <f t="shared" si="4"/>
        <v>9789666685707</v>
      </c>
      <c r="C102" s="64" t="s">
        <v>54</v>
      </c>
      <c r="D102" s="65" t="s">
        <v>10</v>
      </c>
      <c r="E102" s="66" t="s">
        <v>7</v>
      </c>
      <c r="F102" s="67">
        <v>240</v>
      </c>
      <c r="G102" s="64" t="s">
        <v>2500</v>
      </c>
      <c r="H102" s="64" t="s">
        <v>2501</v>
      </c>
      <c r="I102" s="64" t="s">
        <v>2502</v>
      </c>
      <c r="J102" s="64" t="s">
        <v>2503</v>
      </c>
      <c r="K102" s="67">
        <v>2023</v>
      </c>
      <c r="L102" s="64" t="s">
        <v>2504</v>
      </c>
      <c r="M102" s="64" t="s">
        <v>2505</v>
      </c>
      <c r="N102" s="64" t="s">
        <v>2506</v>
      </c>
      <c r="O102" s="64" t="s">
        <v>2507</v>
      </c>
      <c r="P102" s="114">
        <f t="shared" si="5"/>
        <v>25.3</v>
      </c>
      <c r="Q102" s="1"/>
      <c r="R102" s="69" t="str">
        <f t="shared" si="6"/>
        <v/>
      </c>
      <c r="S102" s="70" t="str">
        <f t="shared" si="7"/>
        <v>Image</v>
      </c>
      <c r="T102" s="71">
        <v>9789666685707</v>
      </c>
      <c r="U102" s="72" t="s">
        <v>2508</v>
      </c>
      <c r="V102" s="73">
        <v>25.3</v>
      </c>
      <c r="W102" s="74" t="s">
        <v>2509</v>
      </c>
      <c r="X102" s="72" t="s">
        <v>2510</v>
      </c>
      <c r="Y102" s="72" t="s">
        <v>2511</v>
      </c>
      <c r="Z102" s="72" t="s">
        <v>2512</v>
      </c>
      <c r="AA102" s="75">
        <v>270</v>
      </c>
      <c r="AB102" s="29" t="s">
        <v>1723</v>
      </c>
      <c r="AC102" s="76"/>
      <c r="AD102" s="29" t="s">
        <v>2513</v>
      </c>
      <c r="AE102" s="29" t="s">
        <v>2514</v>
      </c>
      <c r="AF102" s="77" t="s">
        <v>1742</v>
      </c>
      <c r="AG102" s="29"/>
      <c r="AH102" s="26">
        <f>VLOOKUP(B102,[2]Waybill!$A$1:$G$366,3,0)</f>
        <v>10</v>
      </c>
      <c r="AI102" s="26"/>
    </row>
    <row r="103" spans="1:35" ht="16.5">
      <c r="A103" s="27">
        <v>93</v>
      </c>
      <c r="B103" s="43">
        <f t="shared" si="4"/>
        <v>9786175695623</v>
      </c>
      <c r="C103" s="64" t="s">
        <v>54</v>
      </c>
      <c r="D103" s="65" t="s">
        <v>10</v>
      </c>
      <c r="E103" s="66" t="s">
        <v>7</v>
      </c>
      <c r="F103" s="67">
        <v>288</v>
      </c>
      <c r="G103" s="64" t="s">
        <v>2515</v>
      </c>
      <c r="H103" s="64" t="s">
        <v>2516</v>
      </c>
      <c r="I103" s="64" t="s">
        <v>2517</v>
      </c>
      <c r="J103" s="64"/>
      <c r="K103" s="67">
        <v>2022</v>
      </c>
      <c r="L103" s="64" t="s">
        <v>1816</v>
      </c>
      <c r="M103" s="64" t="s">
        <v>2518</v>
      </c>
      <c r="N103" s="64" t="s">
        <v>2519</v>
      </c>
      <c r="O103" s="64" t="s">
        <v>2520</v>
      </c>
      <c r="P103" s="114">
        <f t="shared" si="5"/>
        <v>26.7</v>
      </c>
      <c r="Q103" s="1"/>
      <c r="R103" s="69" t="str">
        <f t="shared" si="6"/>
        <v/>
      </c>
      <c r="S103" s="70" t="str">
        <f t="shared" si="7"/>
        <v>Image</v>
      </c>
      <c r="T103" s="71">
        <v>9786175695623</v>
      </c>
      <c r="U103" s="72" t="s">
        <v>2521</v>
      </c>
      <c r="V103" s="73">
        <v>26.7</v>
      </c>
      <c r="W103" s="74" t="s">
        <v>2522</v>
      </c>
      <c r="X103" s="72" t="s">
        <v>2523</v>
      </c>
      <c r="Y103" s="72" t="s">
        <v>2524</v>
      </c>
      <c r="Z103" s="72" t="s">
        <v>2525</v>
      </c>
      <c r="AA103" s="75">
        <v>341</v>
      </c>
      <c r="AB103" s="29" t="s">
        <v>1723</v>
      </c>
      <c r="AC103" s="76"/>
      <c r="AD103" s="29" t="s">
        <v>1825</v>
      </c>
      <c r="AE103" s="29" t="s">
        <v>1825</v>
      </c>
      <c r="AF103" s="77" t="s">
        <v>1742</v>
      </c>
      <c r="AG103" s="29"/>
      <c r="AH103" s="26">
        <f>VLOOKUP(B103,[2]Waybill!$A$1:$G$366,3,0)</f>
        <v>10</v>
      </c>
      <c r="AI103" s="26"/>
    </row>
    <row r="104" spans="1:35" ht="16.5">
      <c r="A104" s="27">
        <v>94</v>
      </c>
      <c r="B104" s="43">
        <f t="shared" si="4"/>
        <v>9786175512982</v>
      </c>
      <c r="C104" s="64" t="s">
        <v>54</v>
      </c>
      <c r="D104" s="65" t="s">
        <v>10</v>
      </c>
      <c r="E104" s="66" t="s">
        <v>7</v>
      </c>
      <c r="F104" s="67">
        <v>318</v>
      </c>
      <c r="G104" s="64" t="s">
        <v>291</v>
      </c>
      <c r="H104" s="64" t="s">
        <v>2526</v>
      </c>
      <c r="I104" s="64" t="s">
        <v>2527</v>
      </c>
      <c r="J104" s="64" t="s">
        <v>176</v>
      </c>
      <c r="K104" s="67">
        <v>2023</v>
      </c>
      <c r="L104" s="64" t="s">
        <v>58</v>
      </c>
      <c r="M104" s="64" t="s">
        <v>292</v>
      </c>
      <c r="N104" s="64" t="s">
        <v>2528</v>
      </c>
      <c r="O104" s="64" t="s">
        <v>2529</v>
      </c>
      <c r="P104" s="114">
        <f t="shared" si="5"/>
        <v>48</v>
      </c>
      <c r="Q104" s="1"/>
      <c r="R104" s="69" t="str">
        <f t="shared" si="6"/>
        <v/>
      </c>
      <c r="S104" s="70" t="str">
        <f t="shared" si="7"/>
        <v>Image</v>
      </c>
      <c r="T104" s="71">
        <v>9786175512982</v>
      </c>
      <c r="U104" s="72" t="s">
        <v>2530</v>
      </c>
      <c r="V104" s="73">
        <v>48</v>
      </c>
      <c r="W104" s="74" t="s">
        <v>2531</v>
      </c>
      <c r="X104" s="72" t="s">
        <v>2532</v>
      </c>
      <c r="Y104" s="72" t="s">
        <v>293</v>
      </c>
      <c r="Z104" s="72" t="s">
        <v>2533</v>
      </c>
      <c r="AA104" s="75">
        <v>413</v>
      </c>
      <c r="AB104" s="29" t="s">
        <v>1723</v>
      </c>
      <c r="AC104" s="76"/>
      <c r="AD104" s="29" t="s">
        <v>1744</v>
      </c>
      <c r="AE104" s="29" t="s">
        <v>1745</v>
      </c>
      <c r="AF104" s="77" t="s">
        <v>1742</v>
      </c>
      <c r="AG104" s="29"/>
      <c r="AH104" s="26">
        <f>VLOOKUP(B104,[2]Waybill!$A$1:$G$366,3,0)</f>
        <v>10</v>
      </c>
      <c r="AI104" s="26"/>
    </row>
    <row r="105" spans="1:35" ht="16.5">
      <c r="A105" s="27">
        <v>95</v>
      </c>
      <c r="B105" s="43">
        <f t="shared" si="4"/>
        <v>9786178043575</v>
      </c>
      <c r="C105" s="64" t="s">
        <v>54</v>
      </c>
      <c r="D105" s="65" t="s">
        <v>10</v>
      </c>
      <c r="E105" s="66" t="s">
        <v>7</v>
      </c>
      <c r="F105" s="67">
        <v>200</v>
      </c>
      <c r="G105" s="64" t="s">
        <v>2534</v>
      </c>
      <c r="H105" s="64" t="s">
        <v>2535</v>
      </c>
      <c r="I105" s="64" t="s">
        <v>2536</v>
      </c>
      <c r="J105" s="64"/>
      <c r="K105" s="67">
        <v>2022</v>
      </c>
      <c r="L105" s="64" t="s">
        <v>2537</v>
      </c>
      <c r="M105" s="64" t="s">
        <v>2538</v>
      </c>
      <c r="N105" s="64" t="s">
        <v>2539</v>
      </c>
      <c r="O105" s="64" t="s">
        <v>2540</v>
      </c>
      <c r="P105" s="114">
        <f t="shared" si="5"/>
        <v>32</v>
      </c>
      <c r="Q105" s="1"/>
      <c r="R105" s="69" t="str">
        <f t="shared" si="6"/>
        <v/>
      </c>
      <c r="S105" s="70" t="str">
        <f t="shared" si="7"/>
        <v>Image</v>
      </c>
      <c r="T105" s="71">
        <v>9786178043575</v>
      </c>
      <c r="U105" s="72" t="s">
        <v>2541</v>
      </c>
      <c r="V105" s="73">
        <v>32</v>
      </c>
      <c r="W105" s="74" t="s">
        <v>2542</v>
      </c>
      <c r="X105" s="72" t="s">
        <v>2543</v>
      </c>
      <c r="Y105" s="72" t="s">
        <v>2544</v>
      </c>
      <c r="Z105" s="72" t="s">
        <v>2545</v>
      </c>
      <c r="AA105" s="75">
        <v>322</v>
      </c>
      <c r="AB105" s="29" t="s">
        <v>1723</v>
      </c>
      <c r="AC105" s="76"/>
      <c r="AD105" s="29" t="s">
        <v>2546</v>
      </c>
      <c r="AE105" s="29" t="s">
        <v>2546</v>
      </c>
      <c r="AF105" s="77" t="s">
        <v>1742</v>
      </c>
      <c r="AG105" s="29"/>
      <c r="AH105" s="26">
        <f>VLOOKUP(B105,[2]Waybill!$A$1:$G$366,3,0)</f>
        <v>30</v>
      </c>
      <c r="AI105" s="26"/>
    </row>
    <row r="106" spans="1:35" ht="16.5">
      <c r="A106" s="27">
        <v>96</v>
      </c>
      <c r="B106" s="43">
        <f t="shared" si="4"/>
        <v>9786176143383</v>
      </c>
      <c r="C106" s="64" t="s">
        <v>54</v>
      </c>
      <c r="D106" s="65" t="s">
        <v>10</v>
      </c>
      <c r="E106" s="66" t="s">
        <v>7</v>
      </c>
      <c r="F106" s="67">
        <v>280</v>
      </c>
      <c r="G106" s="64" t="s">
        <v>294</v>
      </c>
      <c r="H106" s="64" t="s">
        <v>295</v>
      </c>
      <c r="I106" s="64" t="s">
        <v>296</v>
      </c>
      <c r="J106" s="64"/>
      <c r="K106" s="67">
        <v>2021</v>
      </c>
      <c r="L106" s="64" t="s">
        <v>82</v>
      </c>
      <c r="M106" s="64" t="s">
        <v>297</v>
      </c>
      <c r="N106" s="64" t="s">
        <v>298</v>
      </c>
      <c r="O106" s="64" t="s">
        <v>2547</v>
      </c>
      <c r="P106" s="114">
        <f t="shared" si="5"/>
        <v>32</v>
      </c>
      <c r="Q106" s="1"/>
      <c r="R106" s="69" t="str">
        <f t="shared" si="6"/>
        <v/>
      </c>
      <c r="S106" s="70" t="str">
        <f t="shared" si="7"/>
        <v>Image</v>
      </c>
      <c r="T106" s="71">
        <v>9786176143383</v>
      </c>
      <c r="U106" s="72" t="s">
        <v>299</v>
      </c>
      <c r="V106" s="73">
        <v>32</v>
      </c>
      <c r="W106" s="74" t="s">
        <v>300</v>
      </c>
      <c r="X106" s="72" t="s">
        <v>301</v>
      </c>
      <c r="Y106" s="72" t="s">
        <v>302</v>
      </c>
      <c r="Z106" s="72" t="s">
        <v>303</v>
      </c>
      <c r="AA106" s="75">
        <v>499</v>
      </c>
      <c r="AB106" s="29" t="s">
        <v>1723</v>
      </c>
      <c r="AC106" s="76">
        <v>1338047845</v>
      </c>
      <c r="AD106" s="29" t="s">
        <v>2330</v>
      </c>
      <c r="AE106" s="29" t="s">
        <v>2331</v>
      </c>
      <c r="AF106" s="77" t="s">
        <v>1742</v>
      </c>
      <c r="AG106" s="29"/>
      <c r="AH106" s="26"/>
      <c r="AI106" s="26">
        <f>VLOOKUP(B106,'[1]report_HOME_2023-10-05'!$A$1:$H$858,8,0)</f>
        <v>4</v>
      </c>
    </row>
    <row r="107" spans="1:35" ht="16.5">
      <c r="A107" s="27">
        <v>97</v>
      </c>
      <c r="B107" s="43">
        <f t="shared" si="4"/>
        <v>9789669170750</v>
      </c>
      <c r="C107" s="64" t="s">
        <v>54</v>
      </c>
      <c r="D107" s="65" t="s">
        <v>10</v>
      </c>
      <c r="E107" s="66" t="s">
        <v>7</v>
      </c>
      <c r="F107" s="67">
        <v>544</v>
      </c>
      <c r="G107" s="64" t="s">
        <v>304</v>
      </c>
      <c r="H107" s="64" t="s">
        <v>305</v>
      </c>
      <c r="I107" s="64" t="s">
        <v>2548</v>
      </c>
      <c r="J107" s="64" t="s">
        <v>89</v>
      </c>
      <c r="K107" s="67">
        <v>2017</v>
      </c>
      <c r="L107" s="64" t="s">
        <v>79</v>
      </c>
      <c r="M107" s="64" t="s">
        <v>306</v>
      </c>
      <c r="N107" s="64" t="s">
        <v>307</v>
      </c>
      <c r="O107" s="64" t="s">
        <v>2549</v>
      </c>
      <c r="P107" s="114">
        <f t="shared" si="5"/>
        <v>14</v>
      </c>
      <c r="Q107" s="1"/>
      <c r="R107" s="69" t="str">
        <f t="shared" si="6"/>
        <v/>
      </c>
      <c r="S107" s="70" t="str">
        <f t="shared" si="7"/>
        <v>Image</v>
      </c>
      <c r="T107" s="71">
        <v>9789669170750</v>
      </c>
      <c r="U107" s="72" t="s">
        <v>308</v>
      </c>
      <c r="V107" s="73">
        <v>14</v>
      </c>
      <c r="W107" s="74" t="s">
        <v>309</v>
      </c>
      <c r="X107" s="72" t="s">
        <v>2550</v>
      </c>
      <c r="Y107" s="72" t="s">
        <v>310</v>
      </c>
      <c r="Z107" s="72" t="s">
        <v>311</v>
      </c>
      <c r="AA107" s="75">
        <v>392</v>
      </c>
      <c r="AB107" s="29" t="s">
        <v>1723</v>
      </c>
      <c r="AC107" s="76">
        <v>1354829542</v>
      </c>
      <c r="AD107" s="29" t="s">
        <v>1724</v>
      </c>
      <c r="AE107" s="29" t="s">
        <v>1725</v>
      </c>
      <c r="AF107" s="77" t="s">
        <v>1742</v>
      </c>
      <c r="AG107" s="29"/>
      <c r="AH107" s="26"/>
      <c r="AI107" s="26">
        <f>VLOOKUP(B107,'[1]report_HOME_2023-10-05'!$A$1:$H$858,8,0)</f>
        <v>13</v>
      </c>
    </row>
    <row r="108" spans="1:35" ht="16.5">
      <c r="A108" s="27">
        <v>98</v>
      </c>
      <c r="B108" s="43">
        <f t="shared" si="4"/>
        <v>9789660395688</v>
      </c>
      <c r="C108" s="64" t="s">
        <v>54</v>
      </c>
      <c r="D108" s="65" t="s">
        <v>10</v>
      </c>
      <c r="E108" s="66" t="s">
        <v>7</v>
      </c>
      <c r="F108" s="67">
        <v>508</v>
      </c>
      <c r="G108" s="64" t="s">
        <v>312</v>
      </c>
      <c r="H108" s="64" t="s">
        <v>313</v>
      </c>
      <c r="I108" s="64" t="s">
        <v>314</v>
      </c>
      <c r="J108" s="64" t="s">
        <v>315</v>
      </c>
      <c r="K108" s="67">
        <v>2021</v>
      </c>
      <c r="L108" s="64" t="s">
        <v>58</v>
      </c>
      <c r="M108" s="64" t="s">
        <v>316</v>
      </c>
      <c r="N108" s="64" t="s">
        <v>317</v>
      </c>
      <c r="O108" s="64" t="s">
        <v>318</v>
      </c>
      <c r="P108" s="114">
        <f t="shared" si="5"/>
        <v>27.4</v>
      </c>
      <c r="Q108" s="1"/>
      <c r="R108" s="69" t="str">
        <f t="shared" si="6"/>
        <v/>
      </c>
      <c r="S108" s="70" t="str">
        <f t="shared" si="7"/>
        <v>Image</v>
      </c>
      <c r="T108" s="71">
        <v>9789660395688</v>
      </c>
      <c r="U108" s="72" t="s">
        <v>319</v>
      </c>
      <c r="V108" s="73">
        <v>27.4</v>
      </c>
      <c r="W108" s="74" t="s">
        <v>320</v>
      </c>
      <c r="X108" s="72" t="s">
        <v>321</v>
      </c>
      <c r="Y108" s="72" t="s">
        <v>322</v>
      </c>
      <c r="Z108" s="72" t="s">
        <v>323</v>
      </c>
      <c r="AA108" s="75">
        <v>392</v>
      </c>
      <c r="AB108" s="29" t="s">
        <v>1723</v>
      </c>
      <c r="AC108" s="76"/>
      <c r="AD108" s="29" t="s">
        <v>1744</v>
      </c>
      <c r="AE108" s="29" t="s">
        <v>1745</v>
      </c>
      <c r="AF108" s="77" t="s">
        <v>1742</v>
      </c>
      <c r="AG108" s="29"/>
      <c r="AH108" s="26"/>
      <c r="AI108" s="26">
        <f>VLOOKUP(B108,'[1]report_HOME_2023-10-05'!$A$1:$H$858,8,0)</f>
        <v>7</v>
      </c>
    </row>
    <row r="109" spans="1:35" ht="16.5">
      <c r="A109" s="27">
        <v>99</v>
      </c>
      <c r="B109" s="43">
        <f t="shared" si="4"/>
        <v>9789669487667</v>
      </c>
      <c r="C109" s="64" t="s">
        <v>54</v>
      </c>
      <c r="D109" s="65" t="s">
        <v>10</v>
      </c>
      <c r="E109" s="66" t="s">
        <v>7</v>
      </c>
      <c r="F109" s="67">
        <v>384</v>
      </c>
      <c r="G109" s="64" t="s">
        <v>2551</v>
      </c>
      <c r="H109" s="64" t="s">
        <v>2552</v>
      </c>
      <c r="I109" s="64" t="s">
        <v>2553</v>
      </c>
      <c r="J109" s="64" t="s">
        <v>2554</v>
      </c>
      <c r="K109" s="67">
        <v>2023</v>
      </c>
      <c r="L109" s="64" t="s">
        <v>792</v>
      </c>
      <c r="M109" s="64" t="s">
        <v>2555</v>
      </c>
      <c r="N109" s="64" t="s">
        <v>2556</v>
      </c>
      <c r="O109" s="64" t="s">
        <v>2557</v>
      </c>
      <c r="P109" s="114">
        <f t="shared" si="5"/>
        <v>43.4</v>
      </c>
      <c r="Q109" s="1"/>
      <c r="R109" s="69" t="str">
        <f t="shared" si="6"/>
        <v/>
      </c>
      <c r="S109" s="70" t="str">
        <f t="shared" si="7"/>
        <v>Image</v>
      </c>
      <c r="T109" s="71">
        <v>9789669487667</v>
      </c>
      <c r="U109" s="72" t="s">
        <v>2558</v>
      </c>
      <c r="V109" s="73">
        <v>43.4</v>
      </c>
      <c r="W109" s="74" t="s">
        <v>2559</v>
      </c>
      <c r="X109" s="72" t="s">
        <v>2560</v>
      </c>
      <c r="Y109" s="72" t="s">
        <v>2561</v>
      </c>
      <c r="Z109" s="72" t="s">
        <v>2562</v>
      </c>
      <c r="AA109" s="75">
        <v>432</v>
      </c>
      <c r="AB109" s="29" t="s">
        <v>1723</v>
      </c>
      <c r="AC109" s="76"/>
      <c r="AD109" s="29" t="s">
        <v>2114</v>
      </c>
      <c r="AE109" s="29" t="s">
        <v>2114</v>
      </c>
      <c r="AF109" s="77" t="s">
        <v>1742</v>
      </c>
      <c r="AG109" s="29"/>
      <c r="AH109" s="26">
        <f>VLOOKUP(B109,[2]Waybill!$A$1:$G$366,3,0)</f>
        <v>15</v>
      </c>
      <c r="AI109" s="26"/>
    </row>
    <row r="110" spans="1:35" ht="16.5">
      <c r="A110" s="27">
        <v>100</v>
      </c>
      <c r="B110" s="43">
        <f t="shared" si="4"/>
        <v>9786175220245</v>
      </c>
      <c r="C110" s="64" t="s">
        <v>54</v>
      </c>
      <c r="D110" s="65" t="s">
        <v>10</v>
      </c>
      <c r="E110" s="66" t="s">
        <v>7</v>
      </c>
      <c r="F110" s="67">
        <v>384</v>
      </c>
      <c r="G110" s="64" t="s">
        <v>2563</v>
      </c>
      <c r="H110" s="64" t="s">
        <v>2564</v>
      </c>
      <c r="I110" s="64" t="s">
        <v>2565</v>
      </c>
      <c r="J110" s="64"/>
      <c r="K110" s="67">
        <v>2021</v>
      </c>
      <c r="L110" s="64" t="s">
        <v>86</v>
      </c>
      <c r="M110" s="64" t="s">
        <v>2566</v>
      </c>
      <c r="N110" s="64" t="s">
        <v>2567</v>
      </c>
      <c r="O110" s="64" t="s">
        <v>2568</v>
      </c>
      <c r="P110" s="114">
        <f t="shared" si="5"/>
        <v>33.299999999999997</v>
      </c>
      <c r="Q110" s="1"/>
      <c r="R110" s="69" t="str">
        <f t="shared" si="6"/>
        <v/>
      </c>
      <c r="S110" s="70" t="str">
        <f t="shared" si="7"/>
        <v>Image</v>
      </c>
      <c r="T110" s="71">
        <v>9786175220245</v>
      </c>
      <c r="U110" s="72" t="s">
        <v>2569</v>
      </c>
      <c r="V110" s="73">
        <v>33.299999999999997</v>
      </c>
      <c r="W110" s="74" t="s">
        <v>2570</v>
      </c>
      <c r="X110" s="72" t="s">
        <v>2571</v>
      </c>
      <c r="Y110" s="72" t="s">
        <v>2572</v>
      </c>
      <c r="Z110" s="72" t="s">
        <v>2573</v>
      </c>
      <c r="AA110" s="75">
        <v>494</v>
      </c>
      <c r="AB110" s="29" t="s">
        <v>1723</v>
      </c>
      <c r="AC110" s="76"/>
      <c r="AD110" s="29" t="s">
        <v>1918</v>
      </c>
      <c r="AE110" s="29" t="s">
        <v>1919</v>
      </c>
      <c r="AF110" s="77" t="s">
        <v>1742</v>
      </c>
      <c r="AG110" s="29"/>
      <c r="AH110" s="26">
        <f>VLOOKUP(B110,[2]Waybill!$A$1:$G$366,3,0)</f>
        <v>15</v>
      </c>
      <c r="AI110" s="26"/>
    </row>
    <row r="111" spans="1:35" ht="16.5">
      <c r="A111" s="27">
        <v>101</v>
      </c>
      <c r="B111" s="43">
        <f t="shared" si="4"/>
        <v>9786170959416</v>
      </c>
      <c r="C111" s="64" t="s">
        <v>54</v>
      </c>
      <c r="D111" s="65" t="s">
        <v>10</v>
      </c>
      <c r="E111" s="66" t="s">
        <v>7</v>
      </c>
      <c r="F111" s="67">
        <v>400</v>
      </c>
      <c r="G111" s="64" t="s">
        <v>324</v>
      </c>
      <c r="H111" s="64">
        <v>1793</v>
      </c>
      <c r="I111" s="64" t="s">
        <v>2574</v>
      </c>
      <c r="J111" s="64" t="s">
        <v>125</v>
      </c>
      <c r="K111" s="67" t="s">
        <v>227</v>
      </c>
      <c r="L111" s="64" t="s">
        <v>86</v>
      </c>
      <c r="M111" s="64" t="s">
        <v>325</v>
      </c>
      <c r="N111" s="64">
        <v>1793</v>
      </c>
      <c r="O111" s="64" t="s">
        <v>2575</v>
      </c>
      <c r="P111" s="114">
        <f t="shared" si="5"/>
        <v>32.200000000000003</v>
      </c>
      <c r="Q111" s="1"/>
      <c r="R111" s="69" t="str">
        <f t="shared" si="6"/>
        <v/>
      </c>
      <c r="S111" s="70" t="str">
        <f t="shared" si="7"/>
        <v>Image</v>
      </c>
      <c r="T111" s="71">
        <v>9786170959416</v>
      </c>
      <c r="U111" s="72" t="s">
        <v>326</v>
      </c>
      <c r="V111" s="73">
        <v>32.200000000000003</v>
      </c>
      <c r="W111" s="74" t="s">
        <v>327</v>
      </c>
      <c r="X111" s="72" t="s">
        <v>2576</v>
      </c>
      <c r="Y111" s="72" t="s">
        <v>328</v>
      </c>
      <c r="Z111" s="72">
        <v>1793</v>
      </c>
      <c r="AA111" s="75">
        <v>392</v>
      </c>
      <c r="AB111" s="29" t="s">
        <v>1723</v>
      </c>
      <c r="AC111" s="76">
        <v>1378757520</v>
      </c>
      <c r="AD111" s="29" t="s">
        <v>1918</v>
      </c>
      <c r="AE111" s="29" t="s">
        <v>1919</v>
      </c>
      <c r="AF111" s="77" t="s">
        <v>1742</v>
      </c>
      <c r="AG111" s="29"/>
      <c r="AH111" s="26"/>
      <c r="AI111" s="26">
        <f>VLOOKUP(B111,'[1]report_HOME_2023-10-05'!$A$1:$H$858,8,0)</f>
        <v>5</v>
      </c>
    </row>
    <row r="112" spans="1:35" ht="16.5">
      <c r="A112" s="27">
        <v>102</v>
      </c>
      <c r="B112" s="43">
        <f t="shared" si="4"/>
        <v>9786178248765</v>
      </c>
      <c r="C112" s="64" t="s">
        <v>54</v>
      </c>
      <c r="D112" s="65" t="s">
        <v>10</v>
      </c>
      <c r="E112" s="66" t="s">
        <v>7</v>
      </c>
      <c r="F112" s="67">
        <v>264</v>
      </c>
      <c r="G112" s="64" t="s">
        <v>2577</v>
      </c>
      <c r="H112" s="64" t="s">
        <v>2578</v>
      </c>
      <c r="I112" s="64" t="s">
        <v>2579</v>
      </c>
      <c r="J112" s="64" t="s">
        <v>2580</v>
      </c>
      <c r="K112" s="67">
        <v>2023</v>
      </c>
      <c r="L112" s="64" t="s">
        <v>1842</v>
      </c>
      <c r="M112" s="64" t="s">
        <v>2581</v>
      </c>
      <c r="N112" s="64" t="s">
        <v>2582</v>
      </c>
      <c r="O112" s="64" t="s">
        <v>2583</v>
      </c>
      <c r="P112" s="114">
        <f t="shared" si="5"/>
        <v>43.9</v>
      </c>
      <c r="Q112" s="1"/>
      <c r="R112" s="69" t="str">
        <f t="shared" si="6"/>
        <v/>
      </c>
      <c r="S112" s="70" t="str">
        <f t="shared" si="7"/>
        <v>Image</v>
      </c>
      <c r="T112" s="71">
        <v>9786178248765</v>
      </c>
      <c r="U112" s="72" t="s">
        <v>2584</v>
      </c>
      <c r="V112" s="73">
        <v>43.9</v>
      </c>
      <c r="W112" s="74" t="s">
        <v>2585</v>
      </c>
      <c r="X112" s="72" t="s">
        <v>2586</v>
      </c>
      <c r="Y112" s="72" t="s">
        <v>2587</v>
      </c>
      <c r="Z112" s="72" t="s">
        <v>2588</v>
      </c>
      <c r="AA112" s="75">
        <v>487</v>
      </c>
      <c r="AB112" s="29" t="s">
        <v>1723</v>
      </c>
      <c r="AC112" s="76"/>
      <c r="AD112" s="29" t="s">
        <v>1851</v>
      </c>
      <c r="AE112" s="29" t="s">
        <v>1851</v>
      </c>
      <c r="AF112" s="77" t="s">
        <v>1742</v>
      </c>
      <c r="AG112" s="29"/>
      <c r="AH112" s="26">
        <f>VLOOKUP(B112,[2]Waybill!$A$1:$G$366,3,0)</f>
        <v>10</v>
      </c>
      <c r="AI112" s="26"/>
    </row>
    <row r="113" spans="1:35" ht="16.5">
      <c r="A113" s="27">
        <v>103</v>
      </c>
      <c r="B113" s="43">
        <f t="shared" si="4"/>
        <v>9786175512869</v>
      </c>
      <c r="C113" s="64" t="s">
        <v>54</v>
      </c>
      <c r="D113" s="65" t="s">
        <v>10</v>
      </c>
      <c r="E113" s="66" t="s">
        <v>7</v>
      </c>
      <c r="F113" s="67">
        <v>352</v>
      </c>
      <c r="G113" s="64" t="s">
        <v>2589</v>
      </c>
      <c r="H113" s="64" t="s">
        <v>2590</v>
      </c>
      <c r="I113" s="64" t="s">
        <v>2591</v>
      </c>
      <c r="J113" s="64" t="s">
        <v>228</v>
      </c>
      <c r="K113" s="67">
        <v>2023</v>
      </c>
      <c r="L113" s="64" t="s">
        <v>58</v>
      </c>
      <c r="M113" s="64" t="s">
        <v>2592</v>
      </c>
      <c r="N113" s="64" t="s">
        <v>2593</v>
      </c>
      <c r="O113" s="64" t="s">
        <v>2594</v>
      </c>
      <c r="P113" s="114">
        <f t="shared" si="5"/>
        <v>29.2</v>
      </c>
      <c r="Q113" s="1"/>
      <c r="R113" s="69" t="str">
        <f t="shared" si="6"/>
        <v/>
      </c>
      <c r="S113" s="70" t="str">
        <f t="shared" si="7"/>
        <v>Image</v>
      </c>
      <c r="T113" s="71">
        <v>9786175512869</v>
      </c>
      <c r="U113" s="72" t="s">
        <v>2595</v>
      </c>
      <c r="V113" s="73">
        <v>29.2</v>
      </c>
      <c r="W113" s="74" t="s">
        <v>2596</v>
      </c>
      <c r="X113" s="72" t="s">
        <v>2597</v>
      </c>
      <c r="Y113" s="72" t="s">
        <v>2598</v>
      </c>
      <c r="Z113" s="72" t="s">
        <v>2599</v>
      </c>
      <c r="AA113" s="75">
        <v>284</v>
      </c>
      <c r="AB113" s="29" t="s">
        <v>1896</v>
      </c>
      <c r="AC113" s="76"/>
      <c r="AD113" s="29" t="s">
        <v>1744</v>
      </c>
      <c r="AE113" s="29" t="s">
        <v>1745</v>
      </c>
      <c r="AF113" s="77" t="s">
        <v>1742</v>
      </c>
      <c r="AG113" s="29"/>
      <c r="AH113" s="26">
        <f>VLOOKUP(B113,[2]Waybill!$A$1:$G$366,3,0)</f>
        <v>10</v>
      </c>
      <c r="AI113" s="26"/>
    </row>
    <row r="114" spans="1:35" ht="16.5">
      <c r="A114" s="27">
        <v>104</v>
      </c>
      <c r="B114" s="43">
        <f t="shared" si="4"/>
        <v>9786175512739</v>
      </c>
      <c r="C114" s="64" t="s">
        <v>54</v>
      </c>
      <c r="D114" s="65" t="s">
        <v>10</v>
      </c>
      <c r="E114" s="66" t="s">
        <v>7</v>
      </c>
      <c r="F114" s="67">
        <v>736</v>
      </c>
      <c r="G114" s="64" t="s">
        <v>2600</v>
      </c>
      <c r="H114" s="64" t="s">
        <v>2601</v>
      </c>
      <c r="I114" s="64" t="s">
        <v>2602</v>
      </c>
      <c r="J114" s="64"/>
      <c r="K114" s="67">
        <v>2023</v>
      </c>
      <c r="L114" s="64" t="s">
        <v>58</v>
      </c>
      <c r="M114" s="64" t="s">
        <v>2603</v>
      </c>
      <c r="N114" s="64" t="s">
        <v>2604</v>
      </c>
      <c r="O114" s="64" t="s">
        <v>2605</v>
      </c>
      <c r="P114" s="115">
        <f t="shared" si="5"/>
        <v>63</v>
      </c>
      <c r="Q114" s="1"/>
      <c r="R114" s="69" t="str">
        <f t="shared" si="6"/>
        <v/>
      </c>
      <c r="S114" s="70" t="str">
        <f t="shared" si="7"/>
        <v>Image</v>
      </c>
      <c r="T114" s="71">
        <v>9786175512739</v>
      </c>
      <c r="U114" s="72" t="s">
        <v>2606</v>
      </c>
      <c r="V114" s="73">
        <v>63</v>
      </c>
      <c r="W114" s="71" t="s">
        <v>2607</v>
      </c>
      <c r="X114" s="72" t="s">
        <v>2608</v>
      </c>
      <c r="Y114" s="72" t="s">
        <v>2609</v>
      </c>
      <c r="Z114" s="72" t="s">
        <v>2610</v>
      </c>
      <c r="AA114" s="75">
        <v>764</v>
      </c>
      <c r="AB114" s="29" t="s">
        <v>1723</v>
      </c>
      <c r="AC114" s="76"/>
      <c r="AD114" s="29" t="s">
        <v>1744</v>
      </c>
      <c r="AE114" s="29" t="s">
        <v>1745</v>
      </c>
      <c r="AF114" s="77" t="s">
        <v>1742</v>
      </c>
      <c r="AG114" s="29"/>
      <c r="AH114" s="26">
        <f>VLOOKUP(B114,[2]Waybill!$A$1:$G$366,3,0)</f>
        <v>15</v>
      </c>
      <c r="AI114" s="26"/>
    </row>
    <row r="115" spans="1:35" ht="16.5">
      <c r="A115" s="27">
        <v>105</v>
      </c>
      <c r="B115" s="43">
        <f t="shared" si="4"/>
        <v>9786178248918</v>
      </c>
      <c r="C115" s="64" t="s">
        <v>54</v>
      </c>
      <c r="D115" s="65" t="s">
        <v>10</v>
      </c>
      <c r="E115" s="66" t="s">
        <v>7</v>
      </c>
      <c r="F115" s="67">
        <v>400</v>
      </c>
      <c r="G115" s="64" t="s">
        <v>2611</v>
      </c>
      <c r="H115" s="64" t="s">
        <v>2612</v>
      </c>
      <c r="I115" s="64" t="s">
        <v>2613</v>
      </c>
      <c r="J115" s="64" t="s">
        <v>2580</v>
      </c>
      <c r="K115" s="67">
        <v>2023</v>
      </c>
      <c r="L115" s="64" t="s">
        <v>1842</v>
      </c>
      <c r="M115" s="64" t="s">
        <v>2614</v>
      </c>
      <c r="N115" s="64" t="s">
        <v>2615</v>
      </c>
      <c r="O115" s="64" t="s">
        <v>2616</v>
      </c>
      <c r="P115" s="114">
        <f t="shared" si="5"/>
        <v>44.6</v>
      </c>
      <c r="Q115" s="1"/>
      <c r="R115" s="69" t="str">
        <f t="shared" si="6"/>
        <v/>
      </c>
      <c r="S115" s="70" t="str">
        <f t="shared" si="7"/>
        <v>Image</v>
      </c>
      <c r="T115" s="71">
        <v>9786178248918</v>
      </c>
      <c r="U115" s="72" t="s">
        <v>2617</v>
      </c>
      <c r="V115" s="73">
        <v>44.6</v>
      </c>
      <c r="W115" s="74" t="s">
        <v>2618</v>
      </c>
      <c r="X115" s="72" t="s">
        <v>2619</v>
      </c>
      <c r="Y115" s="72" t="s">
        <v>2620</v>
      </c>
      <c r="Z115" s="72" t="s">
        <v>2621</v>
      </c>
      <c r="AA115" s="75">
        <v>548</v>
      </c>
      <c r="AB115" s="29" t="s">
        <v>1723</v>
      </c>
      <c r="AC115" s="76"/>
      <c r="AD115" s="29" t="s">
        <v>1851</v>
      </c>
      <c r="AE115" s="29" t="s">
        <v>1851</v>
      </c>
      <c r="AF115" s="77" t="s">
        <v>1742</v>
      </c>
      <c r="AG115" s="29"/>
      <c r="AH115" s="26">
        <f>VLOOKUP(B115,[2]Waybill!$A$1:$G$366,3,0)</f>
        <v>10</v>
      </c>
      <c r="AI115" s="26"/>
    </row>
    <row r="116" spans="1:35" ht="16.5">
      <c r="A116" s="27">
        <v>106</v>
      </c>
      <c r="B116" s="43">
        <f t="shared" si="4"/>
        <v>9786177585335</v>
      </c>
      <c r="C116" s="64" t="s">
        <v>54</v>
      </c>
      <c r="D116" s="65" t="s">
        <v>10</v>
      </c>
      <c r="E116" s="66" t="s">
        <v>7</v>
      </c>
      <c r="F116" s="67">
        <v>848</v>
      </c>
      <c r="G116" s="64" t="s">
        <v>330</v>
      </c>
      <c r="H116" s="64" t="s">
        <v>331</v>
      </c>
      <c r="I116" s="64" t="s">
        <v>332</v>
      </c>
      <c r="J116" s="64" t="s">
        <v>164</v>
      </c>
      <c r="K116" s="67">
        <v>2021</v>
      </c>
      <c r="L116" s="64" t="s">
        <v>165</v>
      </c>
      <c r="M116" s="64" t="s">
        <v>47</v>
      </c>
      <c r="N116" s="64" t="s">
        <v>333</v>
      </c>
      <c r="O116" s="64" t="s">
        <v>2622</v>
      </c>
      <c r="P116" s="114">
        <f t="shared" si="5"/>
        <v>57.1</v>
      </c>
      <c r="Q116" s="1"/>
      <c r="R116" s="69" t="str">
        <f t="shared" si="6"/>
        <v/>
      </c>
      <c r="S116" s="70" t="str">
        <f t="shared" si="7"/>
        <v>Image</v>
      </c>
      <c r="T116" s="71">
        <v>9786177585335</v>
      </c>
      <c r="U116" s="72" t="s">
        <v>334</v>
      </c>
      <c r="V116" s="73">
        <v>57.1</v>
      </c>
      <c r="W116" s="74" t="s">
        <v>335</v>
      </c>
      <c r="X116" s="72" t="s">
        <v>336</v>
      </c>
      <c r="Y116" s="72" t="s">
        <v>337</v>
      </c>
      <c r="Z116" s="72" t="s">
        <v>338</v>
      </c>
      <c r="AA116" s="75">
        <v>392</v>
      </c>
      <c r="AB116" s="29" t="s">
        <v>1723</v>
      </c>
      <c r="AC116" s="76">
        <v>1388672059</v>
      </c>
      <c r="AD116" s="29" t="s">
        <v>2261</v>
      </c>
      <c r="AE116" s="29" t="s">
        <v>2262</v>
      </c>
      <c r="AF116" s="77" t="s">
        <v>1742</v>
      </c>
      <c r="AG116" s="29"/>
      <c r="AH116" s="26"/>
      <c r="AI116" s="26">
        <f>VLOOKUP(B116,'[1]report_HOME_2023-10-05'!$A$1:$H$858,8,0)</f>
        <v>22</v>
      </c>
    </row>
    <row r="117" spans="1:35" ht="16.5">
      <c r="A117" s="27">
        <v>107</v>
      </c>
      <c r="B117" s="43">
        <f t="shared" si="4"/>
        <v>9786171299085</v>
      </c>
      <c r="C117" s="64" t="s">
        <v>54</v>
      </c>
      <c r="D117" s="65" t="s">
        <v>10</v>
      </c>
      <c r="E117" s="66" t="s">
        <v>7</v>
      </c>
      <c r="F117" s="67">
        <v>256</v>
      </c>
      <c r="G117" s="64" t="s">
        <v>2623</v>
      </c>
      <c r="H117" s="64" t="s">
        <v>2624</v>
      </c>
      <c r="I117" s="64" t="s">
        <v>2625</v>
      </c>
      <c r="J117" s="64"/>
      <c r="K117" s="67">
        <v>2023</v>
      </c>
      <c r="L117" s="64" t="s">
        <v>90</v>
      </c>
      <c r="M117" s="64" t="s">
        <v>2626</v>
      </c>
      <c r="N117" s="64" t="s">
        <v>2627</v>
      </c>
      <c r="O117" s="64" t="s">
        <v>2628</v>
      </c>
      <c r="P117" s="114">
        <f t="shared" si="5"/>
        <v>27</v>
      </c>
      <c r="Q117" s="1"/>
      <c r="R117" s="69" t="str">
        <f t="shared" si="6"/>
        <v/>
      </c>
      <c r="S117" s="70" t="str">
        <f t="shared" si="7"/>
        <v>Image</v>
      </c>
      <c r="T117" s="71">
        <v>9786171299085</v>
      </c>
      <c r="U117" s="72" t="s">
        <v>2629</v>
      </c>
      <c r="V117" s="73">
        <v>27</v>
      </c>
      <c r="W117" s="74" t="s">
        <v>2630</v>
      </c>
      <c r="X117" s="72" t="s">
        <v>2631</v>
      </c>
      <c r="Y117" s="72" t="s">
        <v>2632</v>
      </c>
      <c r="Z117" s="72" t="s">
        <v>2633</v>
      </c>
      <c r="AA117" s="75">
        <v>265</v>
      </c>
      <c r="AB117" s="29" t="s">
        <v>1723</v>
      </c>
      <c r="AC117" s="76"/>
      <c r="AD117" s="29" t="s">
        <v>1979</v>
      </c>
      <c r="AE117" s="29" t="s">
        <v>1980</v>
      </c>
      <c r="AF117" s="77" t="s">
        <v>1742</v>
      </c>
      <c r="AG117" s="29"/>
      <c r="AH117" s="26">
        <f>VLOOKUP(B117,[2]Waybill!$A$1:$G$366,3,0)</f>
        <v>15</v>
      </c>
      <c r="AI117" s="26"/>
    </row>
    <row r="118" spans="1:35" ht="16.5">
      <c r="A118" s="27">
        <v>108</v>
      </c>
      <c r="B118" s="43">
        <f t="shared" si="4"/>
        <v>9786171299344</v>
      </c>
      <c r="C118" s="64" t="s">
        <v>54</v>
      </c>
      <c r="D118" s="65" t="s">
        <v>10</v>
      </c>
      <c r="E118" s="66" t="s">
        <v>7</v>
      </c>
      <c r="F118" s="67">
        <v>320</v>
      </c>
      <c r="G118" s="64" t="s">
        <v>2623</v>
      </c>
      <c r="H118" s="64" t="s">
        <v>2634</v>
      </c>
      <c r="I118" s="64" t="s">
        <v>2635</v>
      </c>
      <c r="J118" s="64"/>
      <c r="K118" s="67">
        <v>2023</v>
      </c>
      <c r="L118" s="64" t="s">
        <v>90</v>
      </c>
      <c r="M118" s="64" t="s">
        <v>2626</v>
      </c>
      <c r="N118" s="64" t="s">
        <v>2636</v>
      </c>
      <c r="O118" s="64" t="s">
        <v>2637</v>
      </c>
      <c r="P118" s="114">
        <f t="shared" si="5"/>
        <v>27.7</v>
      </c>
      <c r="Q118" s="1"/>
      <c r="R118" s="69" t="str">
        <f t="shared" si="6"/>
        <v/>
      </c>
      <c r="S118" s="70" t="str">
        <f t="shared" si="7"/>
        <v>Image</v>
      </c>
      <c r="T118" s="71">
        <v>9786171299344</v>
      </c>
      <c r="U118" s="72" t="s">
        <v>2638</v>
      </c>
      <c r="V118" s="73">
        <v>27.7</v>
      </c>
      <c r="W118" s="74" t="s">
        <v>2639</v>
      </c>
      <c r="X118" s="72" t="s">
        <v>2640</v>
      </c>
      <c r="Y118" s="72" t="s">
        <v>2632</v>
      </c>
      <c r="Z118" s="72" t="s">
        <v>2641</v>
      </c>
      <c r="AA118" s="75">
        <v>329</v>
      </c>
      <c r="AB118" s="29" t="s">
        <v>1723</v>
      </c>
      <c r="AC118" s="76"/>
      <c r="AD118" s="29" t="s">
        <v>1979</v>
      </c>
      <c r="AE118" s="29" t="s">
        <v>2196</v>
      </c>
      <c r="AF118" s="77" t="s">
        <v>1742</v>
      </c>
      <c r="AG118" s="29"/>
      <c r="AH118" s="26">
        <f>VLOOKUP(B118,[2]Waybill!$A$1:$G$366,3,0)</f>
        <v>10</v>
      </c>
      <c r="AI118" s="26"/>
    </row>
    <row r="119" spans="1:35" ht="16.5">
      <c r="A119" s="27">
        <v>109</v>
      </c>
      <c r="B119" s="43">
        <f t="shared" si="4"/>
        <v>9786177622344</v>
      </c>
      <c r="C119" s="64" t="s">
        <v>54</v>
      </c>
      <c r="D119" s="65" t="s">
        <v>10</v>
      </c>
      <c r="E119" s="66" t="s">
        <v>7</v>
      </c>
      <c r="F119" s="67">
        <v>120</v>
      </c>
      <c r="G119" s="64" t="s">
        <v>2642</v>
      </c>
      <c r="H119" s="64" t="s">
        <v>2643</v>
      </c>
      <c r="I119" s="64" t="s">
        <v>2644</v>
      </c>
      <c r="J119" s="64" t="s">
        <v>2645</v>
      </c>
      <c r="K119" s="67">
        <v>2023</v>
      </c>
      <c r="L119" s="64" t="s">
        <v>2646</v>
      </c>
      <c r="M119" s="64" t="s">
        <v>2647</v>
      </c>
      <c r="N119" s="64" t="s">
        <v>2648</v>
      </c>
      <c r="O119" s="64" t="s">
        <v>2649</v>
      </c>
      <c r="P119" s="114">
        <f t="shared" si="5"/>
        <v>15</v>
      </c>
      <c r="Q119" s="1"/>
      <c r="R119" s="69" t="str">
        <f t="shared" si="6"/>
        <v/>
      </c>
      <c r="S119" s="70" t="str">
        <f t="shared" si="7"/>
        <v>Image</v>
      </c>
      <c r="T119" s="71">
        <v>9786177622344</v>
      </c>
      <c r="U119" s="72" t="s">
        <v>2650</v>
      </c>
      <c r="V119" s="73">
        <v>15</v>
      </c>
      <c r="W119" s="74" t="s">
        <v>2651</v>
      </c>
      <c r="X119" s="72" t="s">
        <v>2652</v>
      </c>
      <c r="Y119" s="72" t="s">
        <v>2653</v>
      </c>
      <c r="Z119" s="72" t="s">
        <v>2654</v>
      </c>
      <c r="AA119" s="75">
        <v>216</v>
      </c>
      <c r="AB119" s="29" t="s">
        <v>1723</v>
      </c>
      <c r="AC119" s="76"/>
      <c r="AD119" s="29" t="s">
        <v>2655</v>
      </c>
      <c r="AE119" s="29" t="s">
        <v>2656</v>
      </c>
      <c r="AF119" s="77" t="s">
        <v>1742</v>
      </c>
      <c r="AG119" s="29"/>
      <c r="AH119" s="26">
        <f>VLOOKUP(B119,[2]Waybill!$A$1:$G$366,3,0)</f>
        <v>10</v>
      </c>
      <c r="AI119" s="26"/>
    </row>
    <row r="120" spans="1:35" ht="16.5">
      <c r="A120" s="27">
        <v>110</v>
      </c>
      <c r="B120" s="43">
        <f t="shared" si="4"/>
        <v>9786171299719</v>
      </c>
      <c r="C120" s="64" t="s">
        <v>54</v>
      </c>
      <c r="D120" s="65" t="s">
        <v>10</v>
      </c>
      <c r="E120" s="66" t="s">
        <v>7</v>
      </c>
      <c r="F120" s="67">
        <v>352</v>
      </c>
      <c r="G120" s="64" t="s">
        <v>2657</v>
      </c>
      <c r="H120" s="64" t="s">
        <v>2658</v>
      </c>
      <c r="I120" s="64" t="s">
        <v>2659</v>
      </c>
      <c r="J120" s="64"/>
      <c r="K120" s="67">
        <v>2023</v>
      </c>
      <c r="L120" s="64" t="s">
        <v>90</v>
      </c>
      <c r="M120" s="64" t="s">
        <v>2660</v>
      </c>
      <c r="N120" s="64" t="s">
        <v>2661</v>
      </c>
      <c r="O120" s="64" t="s">
        <v>2662</v>
      </c>
      <c r="P120" s="114">
        <f t="shared" si="5"/>
        <v>23.2</v>
      </c>
      <c r="Q120" s="1"/>
      <c r="R120" s="69" t="str">
        <f t="shared" si="6"/>
        <v/>
      </c>
      <c r="S120" s="70" t="str">
        <f t="shared" si="7"/>
        <v>Image</v>
      </c>
      <c r="T120" s="71">
        <v>9786171299719</v>
      </c>
      <c r="U120" s="72" t="s">
        <v>2663</v>
      </c>
      <c r="V120" s="73">
        <v>23.2</v>
      </c>
      <c r="W120" s="74" t="s">
        <v>2664</v>
      </c>
      <c r="X120" s="72" t="s">
        <v>2665</v>
      </c>
      <c r="Y120" s="72" t="s">
        <v>2666</v>
      </c>
      <c r="Z120" s="72" t="s">
        <v>2667</v>
      </c>
      <c r="AA120" s="75">
        <v>357</v>
      </c>
      <c r="AB120" s="29" t="s">
        <v>1723</v>
      </c>
      <c r="AC120" s="76"/>
      <c r="AD120" s="29" t="s">
        <v>1979</v>
      </c>
      <c r="AE120" s="29" t="s">
        <v>1980</v>
      </c>
      <c r="AF120" s="77" t="s">
        <v>1742</v>
      </c>
      <c r="AG120" s="29"/>
      <c r="AH120" s="26">
        <f>VLOOKUP(B120,[2]Waybill!$A$1:$G$366,3,0)</f>
        <v>10</v>
      </c>
      <c r="AI120" s="26"/>
    </row>
    <row r="121" spans="1:35" ht="16.5">
      <c r="A121" s="27">
        <v>111</v>
      </c>
      <c r="B121" s="43">
        <f t="shared" si="4"/>
        <v>9786175695531</v>
      </c>
      <c r="C121" s="64" t="s">
        <v>54</v>
      </c>
      <c r="D121" s="65" t="s">
        <v>10</v>
      </c>
      <c r="E121" s="66" t="s">
        <v>7</v>
      </c>
      <c r="F121" s="67">
        <v>584</v>
      </c>
      <c r="G121" s="64" t="s">
        <v>2668</v>
      </c>
      <c r="H121" s="64" t="s">
        <v>2669</v>
      </c>
      <c r="I121" s="64" t="s">
        <v>2670</v>
      </c>
      <c r="J121" s="64"/>
      <c r="K121" s="67">
        <v>2022</v>
      </c>
      <c r="L121" s="64" t="s">
        <v>1816</v>
      </c>
      <c r="M121" s="64" t="s">
        <v>2671</v>
      </c>
      <c r="N121" s="64" t="s">
        <v>2672</v>
      </c>
      <c r="O121" s="64" t="s">
        <v>2673</v>
      </c>
      <c r="P121" s="114">
        <f t="shared" si="5"/>
        <v>33.4</v>
      </c>
      <c r="Q121" s="1"/>
      <c r="R121" s="69" t="str">
        <f t="shared" si="6"/>
        <v/>
      </c>
      <c r="S121" s="70" t="str">
        <f t="shared" si="7"/>
        <v>Image</v>
      </c>
      <c r="T121" s="71">
        <v>9786175695531</v>
      </c>
      <c r="U121" s="72" t="s">
        <v>2674</v>
      </c>
      <c r="V121" s="73">
        <v>33.4</v>
      </c>
      <c r="W121" s="74" t="s">
        <v>2675</v>
      </c>
      <c r="X121" s="72" t="s">
        <v>2676</v>
      </c>
      <c r="Y121" s="72" t="s">
        <v>2677</v>
      </c>
      <c r="Z121" s="72" t="s">
        <v>2678</v>
      </c>
      <c r="AA121" s="75">
        <v>595</v>
      </c>
      <c r="AB121" s="29" t="s">
        <v>1723</v>
      </c>
      <c r="AC121" s="76"/>
      <c r="AD121" s="29" t="s">
        <v>1825</v>
      </c>
      <c r="AE121" s="29" t="s">
        <v>1825</v>
      </c>
      <c r="AF121" s="77" t="s">
        <v>1742</v>
      </c>
      <c r="AG121" s="29"/>
      <c r="AH121" s="26">
        <f>VLOOKUP(B121,[2]Waybill!$A$1:$G$366,3,0)</f>
        <v>10</v>
      </c>
      <c r="AI121" s="26"/>
    </row>
    <row r="122" spans="1:35" ht="16.5">
      <c r="A122" s="27">
        <v>112</v>
      </c>
      <c r="B122" s="43">
        <f t="shared" si="4"/>
        <v>9789664481042</v>
      </c>
      <c r="C122" s="64" t="s">
        <v>54</v>
      </c>
      <c r="D122" s="65" t="s">
        <v>10</v>
      </c>
      <c r="E122" s="66" t="s">
        <v>7</v>
      </c>
      <c r="F122" s="67">
        <v>152</v>
      </c>
      <c r="G122" s="64" t="s">
        <v>2679</v>
      </c>
      <c r="H122" s="64" t="s">
        <v>2680</v>
      </c>
      <c r="I122" s="64" t="s">
        <v>2681</v>
      </c>
      <c r="J122" s="64" t="s">
        <v>2199</v>
      </c>
      <c r="K122" s="67">
        <v>2023</v>
      </c>
      <c r="L122" s="64" t="s">
        <v>723</v>
      </c>
      <c r="M122" s="64" t="s">
        <v>2682</v>
      </c>
      <c r="N122" s="64" t="s">
        <v>2683</v>
      </c>
      <c r="O122" s="64" t="s">
        <v>2684</v>
      </c>
      <c r="P122" s="114">
        <f t="shared" si="5"/>
        <v>32.200000000000003</v>
      </c>
      <c r="Q122" s="1"/>
      <c r="R122" s="69" t="str">
        <f t="shared" si="6"/>
        <v/>
      </c>
      <c r="S122" s="70" t="str">
        <f t="shared" si="7"/>
        <v>Image</v>
      </c>
      <c r="T122" s="71">
        <v>9789664481042</v>
      </c>
      <c r="U122" s="72" t="s">
        <v>2685</v>
      </c>
      <c r="V122" s="73">
        <v>32.200000000000003</v>
      </c>
      <c r="W122" s="74" t="s">
        <v>2686</v>
      </c>
      <c r="X122" s="72" t="s">
        <v>2687</v>
      </c>
      <c r="Y122" s="72" t="s">
        <v>2688</v>
      </c>
      <c r="Z122" s="72" t="s">
        <v>2680</v>
      </c>
      <c r="AA122" s="75">
        <v>291</v>
      </c>
      <c r="AB122" s="29" t="s">
        <v>1723</v>
      </c>
      <c r="AC122" s="76"/>
      <c r="AD122" s="29" t="s">
        <v>1774</v>
      </c>
      <c r="AE122" s="29" t="s">
        <v>1775</v>
      </c>
      <c r="AF122" s="77" t="s">
        <v>1742</v>
      </c>
      <c r="AG122" s="29"/>
      <c r="AH122" s="26">
        <f>VLOOKUP(B122,[2]Waybill!$A$1:$G$366,3,0)</f>
        <v>6</v>
      </c>
      <c r="AI122" s="26"/>
    </row>
    <row r="123" spans="1:35" ht="16.5">
      <c r="A123" s="27">
        <v>113</v>
      </c>
      <c r="B123" s="43">
        <f t="shared" si="4"/>
        <v>9786178120405</v>
      </c>
      <c r="C123" s="64" t="s">
        <v>54</v>
      </c>
      <c r="D123" s="65" t="s">
        <v>10</v>
      </c>
      <c r="E123" s="66" t="s">
        <v>7</v>
      </c>
      <c r="F123" s="67">
        <v>208</v>
      </c>
      <c r="G123" s="64" t="s">
        <v>2689</v>
      </c>
      <c r="H123" s="64" t="s">
        <v>2690</v>
      </c>
      <c r="I123" s="64" t="s">
        <v>2691</v>
      </c>
      <c r="J123" s="64"/>
      <c r="K123" s="67">
        <v>2023</v>
      </c>
      <c r="L123" s="64" t="s">
        <v>329</v>
      </c>
      <c r="M123" s="64" t="s">
        <v>2692</v>
      </c>
      <c r="N123" s="64" t="s">
        <v>2693</v>
      </c>
      <c r="O123" s="64" t="s">
        <v>2694</v>
      </c>
      <c r="P123" s="114">
        <f t="shared" si="5"/>
        <v>32</v>
      </c>
      <c r="Q123" s="1"/>
      <c r="R123" s="69" t="str">
        <f t="shared" si="6"/>
        <v/>
      </c>
      <c r="S123" s="70" t="str">
        <f t="shared" si="7"/>
        <v>Image</v>
      </c>
      <c r="T123" s="71">
        <v>9786178120405</v>
      </c>
      <c r="U123" s="72" t="s">
        <v>2695</v>
      </c>
      <c r="V123" s="73">
        <v>32</v>
      </c>
      <c r="W123" s="74" t="s">
        <v>2696</v>
      </c>
      <c r="X123" s="72" t="s">
        <v>2697</v>
      </c>
      <c r="Y123" s="72" t="s">
        <v>2698</v>
      </c>
      <c r="Z123" s="72" t="s">
        <v>2699</v>
      </c>
      <c r="AA123" s="75">
        <v>324</v>
      </c>
      <c r="AB123" s="29" t="s">
        <v>1723</v>
      </c>
      <c r="AC123" s="76"/>
      <c r="AD123" s="29" t="s">
        <v>2700</v>
      </c>
      <c r="AE123" s="29" t="s">
        <v>2701</v>
      </c>
      <c r="AF123" s="77" t="s">
        <v>1742</v>
      </c>
      <c r="AG123" s="29"/>
      <c r="AH123" s="26">
        <f>VLOOKUP(B123,[2]Waybill!$A$1:$G$366,3,0)</f>
        <v>10</v>
      </c>
      <c r="AI123" s="26"/>
    </row>
    <row r="124" spans="1:35" ht="16.5">
      <c r="A124" s="27">
        <v>114</v>
      </c>
      <c r="B124" s="43">
        <f t="shared" si="4"/>
        <v>9786171289239</v>
      </c>
      <c r="C124" s="64" t="s">
        <v>54</v>
      </c>
      <c r="D124" s="65" t="s">
        <v>10</v>
      </c>
      <c r="E124" s="66" t="s">
        <v>7</v>
      </c>
      <c r="F124" s="67">
        <v>384</v>
      </c>
      <c r="G124" s="64" t="s">
        <v>339</v>
      </c>
      <c r="H124" s="64" t="s">
        <v>340</v>
      </c>
      <c r="I124" s="64" t="s">
        <v>341</v>
      </c>
      <c r="J124" s="64"/>
      <c r="K124" s="67">
        <v>2021</v>
      </c>
      <c r="L124" s="64" t="s">
        <v>90</v>
      </c>
      <c r="M124" s="64" t="s">
        <v>342</v>
      </c>
      <c r="N124" s="64" t="s">
        <v>343</v>
      </c>
      <c r="O124" s="64" t="s">
        <v>2702</v>
      </c>
      <c r="P124" s="114">
        <f t="shared" si="5"/>
        <v>24.5</v>
      </c>
      <c r="Q124" s="1"/>
      <c r="R124" s="69" t="str">
        <f t="shared" si="6"/>
        <v/>
      </c>
      <c r="S124" s="70" t="str">
        <f t="shared" si="7"/>
        <v>Image</v>
      </c>
      <c r="T124" s="71">
        <v>9786171289239</v>
      </c>
      <c r="U124" s="72" t="s">
        <v>344</v>
      </c>
      <c r="V124" s="73">
        <v>24.5</v>
      </c>
      <c r="W124" s="74" t="s">
        <v>345</v>
      </c>
      <c r="X124" s="72" t="s">
        <v>346</v>
      </c>
      <c r="Y124" s="72" t="s">
        <v>347</v>
      </c>
      <c r="Z124" s="72" t="s">
        <v>348</v>
      </c>
      <c r="AA124" s="75">
        <v>392</v>
      </c>
      <c r="AB124" s="29" t="s">
        <v>1723</v>
      </c>
      <c r="AC124" s="76">
        <v>1379294309</v>
      </c>
      <c r="AD124" s="29" t="s">
        <v>1979</v>
      </c>
      <c r="AE124" s="29" t="s">
        <v>2196</v>
      </c>
      <c r="AF124" s="77" t="s">
        <v>1742</v>
      </c>
      <c r="AG124" s="29"/>
      <c r="AH124" s="26"/>
      <c r="AI124" s="26">
        <f>VLOOKUP(B124,'[1]report_HOME_2023-10-05'!$A$1:$H$858,8,0)</f>
        <v>12</v>
      </c>
    </row>
    <row r="125" spans="1:35" ht="16.5">
      <c r="A125" s="27">
        <v>115</v>
      </c>
      <c r="B125" s="43">
        <f t="shared" si="4"/>
        <v>9786171299030</v>
      </c>
      <c r="C125" s="64" t="s">
        <v>54</v>
      </c>
      <c r="D125" s="65" t="s">
        <v>10</v>
      </c>
      <c r="E125" s="66" t="s">
        <v>7</v>
      </c>
      <c r="F125" s="67">
        <v>240</v>
      </c>
      <c r="G125" s="64" t="s">
        <v>339</v>
      </c>
      <c r="H125" s="64" t="s">
        <v>2703</v>
      </c>
      <c r="I125" s="64" t="s">
        <v>2704</v>
      </c>
      <c r="J125" s="64"/>
      <c r="K125" s="67">
        <v>2023</v>
      </c>
      <c r="L125" s="64" t="s">
        <v>90</v>
      </c>
      <c r="M125" s="64" t="s">
        <v>342</v>
      </c>
      <c r="N125" s="64" t="s">
        <v>2705</v>
      </c>
      <c r="O125" s="64" t="s">
        <v>2706</v>
      </c>
      <c r="P125" s="114">
        <f t="shared" si="5"/>
        <v>25.5</v>
      </c>
      <c r="Q125" s="1"/>
      <c r="R125" s="69" t="str">
        <f t="shared" si="6"/>
        <v/>
      </c>
      <c r="S125" s="70" t="str">
        <f t="shared" si="7"/>
        <v>Image</v>
      </c>
      <c r="T125" s="71">
        <v>9786171299030</v>
      </c>
      <c r="U125" s="72" t="s">
        <v>2707</v>
      </c>
      <c r="V125" s="73">
        <v>25.5</v>
      </c>
      <c r="W125" s="74" t="s">
        <v>2708</v>
      </c>
      <c r="X125" s="72" t="s">
        <v>2709</v>
      </c>
      <c r="Y125" s="72" t="s">
        <v>347</v>
      </c>
      <c r="Z125" s="72" t="s">
        <v>2710</v>
      </c>
      <c r="AA125" s="75">
        <v>302</v>
      </c>
      <c r="AB125" s="29" t="s">
        <v>1723</v>
      </c>
      <c r="AC125" s="76"/>
      <c r="AD125" s="29" t="s">
        <v>1979</v>
      </c>
      <c r="AE125" s="29" t="s">
        <v>1980</v>
      </c>
      <c r="AF125" s="77" t="s">
        <v>1742</v>
      </c>
      <c r="AG125" s="29"/>
      <c r="AH125" s="26">
        <f>VLOOKUP(B125,[2]Waybill!$A$1:$G$366,3,0)</f>
        <v>15</v>
      </c>
      <c r="AI125" s="26"/>
    </row>
    <row r="126" spans="1:35" ht="16.5">
      <c r="A126" s="27">
        <v>116</v>
      </c>
      <c r="B126" s="43">
        <f t="shared" si="4"/>
        <v>9786171292727</v>
      </c>
      <c r="C126" s="64" t="s">
        <v>54</v>
      </c>
      <c r="D126" s="65" t="s">
        <v>10</v>
      </c>
      <c r="E126" s="66" t="s">
        <v>7</v>
      </c>
      <c r="F126" s="67">
        <v>288</v>
      </c>
      <c r="G126" s="64" t="s">
        <v>339</v>
      </c>
      <c r="H126" s="64" t="s">
        <v>349</v>
      </c>
      <c r="I126" s="64" t="s">
        <v>350</v>
      </c>
      <c r="J126" s="64"/>
      <c r="K126" s="67">
        <v>2022</v>
      </c>
      <c r="L126" s="64" t="s">
        <v>90</v>
      </c>
      <c r="M126" s="64" t="s">
        <v>342</v>
      </c>
      <c r="N126" s="64" t="s">
        <v>351</v>
      </c>
      <c r="O126" s="64" t="s">
        <v>352</v>
      </c>
      <c r="P126" s="114">
        <f t="shared" si="5"/>
        <v>24.5</v>
      </c>
      <c r="Q126" s="1"/>
      <c r="R126" s="69" t="str">
        <f t="shared" si="6"/>
        <v/>
      </c>
      <c r="S126" s="70" t="str">
        <f t="shared" si="7"/>
        <v>Image</v>
      </c>
      <c r="T126" s="71">
        <v>9786171292727</v>
      </c>
      <c r="U126" s="72" t="s">
        <v>353</v>
      </c>
      <c r="V126" s="73">
        <v>24.5</v>
      </c>
      <c r="W126" s="74" t="s">
        <v>354</v>
      </c>
      <c r="X126" s="72" t="s">
        <v>355</v>
      </c>
      <c r="Y126" s="72" t="s">
        <v>347</v>
      </c>
      <c r="Z126" s="72" t="s">
        <v>356</v>
      </c>
      <c r="AA126" s="75">
        <v>392</v>
      </c>
      <c r="AB126" s="29" t="s">
        <v>1723</v>
      </c>
      <c r="AC126" s="76">
        <v>1314391043</v>
      </c>
      <c r="AD126" s="29" t="s">
        <v>1979</v>
      </c>
      <c r="AE126" s="29" t="s">
        <v>2196</v>
      </c>
      <c r="AF126" s="77" t="s">
        <v>1742</v>
      </c>
      <c r="AG126" s="29"/>
      <c r="AH126" s="26"/>
      <c r="AI126" s="26">
        <f>VLOOKUP(B126,'[1]report_HOME_2023-10-05'!$A$1:$H$858,8,0)</f>
        <v>16</v>
      </c>
    </row>
    <row r="127" spans="1:35" ht="16.5">
      <c r="A127" s="27">
        <v>117</v>
      </c>
      <c r="B127" s="43">
        <f t="shared" si="4"/>
        <v>9789664480342</v>
      </c>
      <c r="C127" s="64" t="s">
        <v>54</v>
      </c>
      <c r="D127" s="65" t="s">
        <v>10</v>
      </c>
      <c r="E127" s="66" t="s">
        <v>7</v>
      </c>
      <c r="F127" s="67">
        <v>168</v>
      </c>
      <c r="G127" s="64" t="s">
        <v>357</v>
      </c>
      <c r="H127" s="64" t="s">
        <v>358</v>
      </c>
      <c r="I127" s="64" t="s">
        <v>359</v>
      </c>
      <c r="J127" s="64"/>
      <c r="K127" s="67">
        <v>2022</v>
      </c>
      <c r="L127" s="64" t="s">
        <v>69</v>
      </c>
      <c r="M127" s="64" t="s">
        <v>360</v>
      </c>
      <c r="N127" s="64" t="s">
        <v>361</v>
      </c>
      <c r="O127" s="64" t="s">
        <v>362</v>
      </c>
      <c r="P127" s="114">
        <f t="shared" si="5"/>
        <v>22.4</v>
      </c>
      <c r="Q127" s="1"/>
      <c r="R127" s="69" t="str">
        <f t="shared" si="6"/>
        <v/>
      </c>
      <c r="S127" s="70" t="str">
        <f t="shared" si="7"/>
        <v>Image</v>
      </c>
      <c r="T127" s="71">
        <v>9789664480342</v>
      </c>
      <c r="U127" s="72" t="s">
        <v>363</v>
      </c>
      <c r="V127" s="73">
        <v>22.4</v>
      </c>
      <c r="W127" s="74" t="s">
        <v>364</v>
      </c>
      <c r="X127" s="72" t="s">
        <v>365</v>
      </c>
      <c r="Y127" s="72" t="s">
        <v>366</v>
      </c>
      <c r="Z127" s="72" t="s">
        <v>367</v>
      </c>
      <c r="AA127" s="75">
        <v>292</v>
      </c>
      <c r="AB127" s="29" t="s">
        <v>1723</v>
      </c>
      <c r="AC127" s="76">
        <v>1352480350</v>
      </c>
      <c r="AD127" s="29" t="s">
        <v>1760</v>
      </c>
      <c r="AE127" s="29" t="s">
        <v>1761</v>
      </c>
      <c r="AF127" s="77" t="s">
        <v>1742</v>
      </c>
      <c r="AG127" s="29"/>
      <c r="AH127" s="26"/>
      <c r="AI127" s="26">
        <f>VLOOKUP(B127,'[1]report_HOME_2023-10-05'!$A$1:$H$858,8,0)</f>
        <v>5</v>
      </c>
    </row>
    <row r="128" spans="1:35" ht="16.5">
      <c r="A128" s="27">
        <v>118</v>
      </c>
      <c r="B128" s="43">
        <f t="shared" si="4"/>
        <v>9789666880928</v>
      </c>
      <c r="C128" s="64" t="s">
        <v>54</v>
      </c>
      <c r="D128" s="65" t="s">
        <v>10</v>
      </c>
      <c r="E128" s="66" t="s">
        <v>7</v>
      </c>
      <c r="F128" s="67">
        <v>368</v>
      </c>
      <c r="G128" s="64" t="s">
        <v>2711</v>
      </c>
      <c r="H128" s="64" t="s">
        <v>2712</v>
      </c>
      <c r="I128" s="64" t="s">
        <v>2713</v>
      </c>
      <c r="J128" s="64"/>
      <c r="K128" s="67">
        <v>2022</v>
      </c>
      <c r="L128" s="64" t="s">
        <v>2063</v>
      </c>
      <c r="M128" s="64" t="s">
        <v>2714</v>
      </c>
      <c r="N128" s="64" t="s">
        <v>2715</v>
      </c>
      <c r="O128" s="64" t="s">
        <v>2716</v>
      </c>
      <c r="P128" s="114">
        <f t="shared" si="5"/>
        <v>31.4</v>
      </c>
      <c r="Q128" s="1"/>
      <c r="R128" s="69" t="str">
        <f t="shared" si="6"/>
        <v/>
      </c>
      <c r="S128" s="70" t="str">
        <f t="shared" si="7"/>
        <v>Image</v>
      </c>
      <c r="T128" s="71">
        <v>9789666880928</v>
      </c>
      <c r="U128" s="72" t="s">
        <v>2717</v>
      </c>
      <c r="V128" s="73">
        <v>31.4</v>
      </c>
      <c r="W128" s="74" t="s">
        <v>2718</v>
      </c>
      <c r="X128" s="72" t="s">
        <v>2719</v>
      </c>
      <c r="Y128" s="72" t="s">
        <v>2720</v>
      </c>
      <c r="Z128" s="72" t="s">
        <v>2721</v>
      </c>
      <c r="AA128" s="75">
        <v>422</v>
      </c>
      <c r="AB128" s="29" t="s">
        <v>1723</v>
      </c>
      <c r="AC128" s="76"/>
      <c r="AD128" s="29" t="s">
        <v>2071</v>
      </c>
      <c r="AE128" s="29" t="s">
        <v>2071</v>
      </c>
      <c r="AF128" s="77" t="s">
        <v>1742</v>
      </c>
      <c r="AG128" s="29"/>
      <c r="AH128" s="26">
        <f>VLOOKUP(B128,[2]Waybill!$A$1:$G$366,3,0)</f>
        <v>15</v>
      </c>
      <c r="AI128" s="26"/>
    </row>
    <row r="129" spans="1:35" ht="16.5">
      <c r="A129" s="27">
        <v>119</v>
      </c>
      <c r="B129" s="43">
        <f t="shared" si="4"/>
        <v>9789669442765</v>
      </c>
      <c r="C129" s="64" t="s">
        <v>54</v>
      </c>
      <c r="D129" s="65" t="s">
        <v>10</v>
      </c>
      <c r="E129" s="66" t="s">
        <v>7</v>
      </c>
      <c r="F129" s="67">
        <v>192</v>
      </c>
      <c r="G129" s="64" t="s">
        <v>2722</v>
      </c>
      <c r="H129" s="64" t="s">
        <v>2723</v>
      </c>
      <c r="I129" s="64" t="s">
        <v>2724</v>
      </c>
      <c r="J129" s="64"/>
      <c r="K129" s="67">
        <v>2023</v>
      </c>
      <c r="L129" s="64" t="s">
        <v>2725</v>
      </c>
      <c r="M129" s="64" t="s">
        <v>2726</v>
      </c>
      <c r="N129" s="64" t="s">
        <v>2727</v>
      </c>
      <c r="O129" s="64" t="s">
        <v>2728</v>
      </c>
      <c r="P129" s="114">
        <f t="shared" si="5"/>
        <v>34.5</v>
      </c>
      <c r="Q129" s="1"/>
      <c r="R129" s="69" t="str">
        <f t="shared" si="6"/>
        <v/>
      </c>
      <c r="S129" s="70" t="str">
        <f t="shared" si="7"/>
        <v>Image</v>
      </c>
      <c r="T129" s="71">
        <v>9789669442765</v>
      </c>
      <c r="U129" s="72" t="s">
        <v>2729</v>
      </c>
      <c r="V129" s="73">
        <v>34.5</v>
      </c>
      <c r="W129" s="74" t="s">
        <v>2730</v>
      </c>
      <c r="X129" s="72" t="s">
        <v>2731</v>
      </c>
      <c r="Y129" s="72" t="s">
        <v>2732</v>
      </c>
      <c r="Z129" s="72" t="s">
        <v>2733</v>
      </c>
      <c r="AA129" s="75">
        <v>337</v>
      </c>
      <c r="AB129" s="29" t="s">
        <v>1723</v>
      </c>
      <c r="AC129" s="76"/>
      <c r="AD129" s="29" t="s">
        <v>2734</v>
      </c>
      <c r="AE129" s="29" t="s">
        <v>2735</v>
      </c>
      <c r="AF129" s="77" t="s">
        <v>1742</v>
      </c>
      <c r="AG129" s="29"/>
      <c r="AH129" s="26">
        <f>VLOOKUP(B129,[2]Waybill!$A$1:$G$366,3,0)</f>
        <v>10</v>
      </c>
      <c r="AI129" s="26"/>
    </row>
    <row r="130" spans="1:35" ht="16.5">
      <c r="A130" s="27">
        <v>120</v>
      </c>
      <c r="B130" s="43">
        <f t="shared" si="4"/>
        <v>9789660399853</v>
      </c>
      <c r="C130" s="64" t="s">
        <v>54</v>
      </c>
      <c r="D130" s="65" t="s">
        <v>10</v>
      </c>
      <c r="E130" s="66" t="s">
        <v>7</v>
      </c>
      <c r="F130" s="67">
        <v>320</v>
      </c>
      <c r="G130" s="64" t="s">
        <v>2736</v>
      </c>
      <c r="H130" s="64" t="s">
        <v>2737</v>
      </c>
      <c r="I130" s="64" t="s">
        <v>2738</v>
      </c>
      <c r="J130" s="64" t="s">
        <v>2739</v>
      </c>
      <c r="K130" s="67">
        <v>2022</v>
      </c>
      <c r="L130" s="64" t="s">
        <v>58</v>
      </c>
      <c r="M130" s="64" t="s">
        <v>2740</v>
      </c>
      <c r="N130" s="64" t="s">
        <v>2741</v>
      </c>
      <c r="O130" s="64" t="s">
        <v>2742</v>
      </c>
      <c r="P130" s="114">
        <f t="shared" si="5"/>
        <v>21.6</v>
      </c>
      <c r="Q130" s="1"/>
      <c r="R130" s="69" t="str">
        <f t="shared" si="6"/>
        <v/>
      </c>
      <c r="S130" s="70" t="str">
        <f t="shared" si="7"/>
        <v>Image</v>
      </c>
      <c r="T130" s="71">
        <v>9789660399853</v>
      </c>
      <c r="U130" s="72" t="s">
        <v>2743</v>
      </c>
      <c r="V130" s="73">
        <v>21.6</v>
      </c>
      <c r="W130" s="74" t="s">
        <v>2744</v>
      </c>
      <c r="X130" s="72" t="s">
        <v>2745</v>
      </c>
      <c r="Y130" s="72" t="s">
        <v>2746</v>
      </c>
      <c r="Z130" s="72" t="s">
        <v>2747</v>
      </c>
      <c r="AA130" s="75">
        <v>306</v>
      </c>
      <c r="AB130" s="29" t="s">
        <v>1723</v>
      </c>
      <c r="AC130" s="76"/>
      <c r="AD130" s="29" t="s">
        <v>1744</v>
      </c>
      <c r="AE130" s="29" t="s">
        <v>1745</v>
      </c>
      <c r="AF130" s="77" t="s">
        <v>1742</v>
      </c>
      <c r="AG130" s="29"/>
      <c r="AH130" s="26">
        <f>VLOOKUP(B130,[2]Waybill!$A$1:$G$366,3,0)</f>
        <v>10</v>
      </c>
      <c r="AI130" s="26"/>
    </row>
    <row r="131" spans="1:35" ht="16.5">
      <c r="A131" s="27">
        <v>121</v>
      </c>
      <c r="B131" s="43">
        <f t="shared" si="4"/>
        <v>9789669481603</v>
      </c>
      <c r="C131" s="64" t="s">
        <v>54</v>
      </c>
      <c r="D131" s="65" t="s">
        <v>10</v>
      </c>
      <c r="E131" s="66" t="s">
        <v>7</v>
      </c>
      <c r="F131" s="67">
        <v>512</v>
      </c>
      <c r="G131" s="64" t="s">
        <v>368</v>
      </c>
      <c r="H131" s="64" t="s">
        <v>369</v>
      </c>
      <c r="I131" s="64" t="s">
        <v>370</v>
      </c>
      <c r="J131" s="64" t="s">
        <v>371</v>
      </c>
      <c r="K131" s="67">
        <v>2022</v>
      </c>
      <c r="L131" s="64" t="s">
        <v>372</v>
      </c>
      <c r="M131" s="64" t="s">
        <v>373</v>
      </c>
      <c r="N131" s="64" t="s">
        <v>374</v>
      </c>
      <c r="O131" s="64" t="s">
        <v>375</v>
      </c>
      <c r="P131" s="114">
        <f t="shared" si="5"/>
        <v>42.1</v>
      </c>
      <c r="Q131" s="1"/>
      <c r="R131" s="69" t="str">
        <f t="shared" si="6"/>
        <v/>
      </c>
      <c r="S131" s="70" t="str">
        <f t="shared" si="7"/>
        <v>Image</v>
      </c>
      <c r="T131" s="71">
        <v>9789669481603</v>
      </c>
      <c r="U131" s="72" t="s">
        <v>376</v>
      </c>
      <c r="V131" s="73">
        <v>42.1</v>
      </c>
      <c r="W131" s="74" t="s">
        <v>377</v>
      </c>
      <c r="X131" s="72" t="s">
        <v>378</v>
      </c>
      <c r="Y131" s="72" t="s">
        <v>379</v>
      </c>
      <c r="Z131" s="72" t="s">
        <v>380</v>
      </c>
      <c r="AA131" s="75">
        <v>680</v>
      </c>
      <c r="AB131" s="29" t="s">
        <v>1723</v>
      </c>
      <c r="AC131" s="76"/>
      <c r="AD131" s="29" t="s">
        <v>2748</v>
      </c>
      <c r="AE131" s="29" t="s">
        <v>2749</v>
      </c>
      <c r="AF131" s="77" t="s">
        <v>1742</v>
      </c>
      <c r="AG131" s="29"/>
      <c r="AH131" s="26"/>
      <c r="AI131" s="26">
        <f>VLOOKUP(B131,'[1]report_HOME_2023-10-05'!$A$1:$H$858,8,0)</f>
        <v>10</v>
      </c>
    </row>
    <row r="132" spans="1:35" ht="16.5">
      <c r="A132" s="27">
        <v>122</v>
      </c>
      <c r="B132" s="43">
        <f t="shared" si="4"/>
        <v>9786175511138</v>
      </c>
      <c r="C132" s="64" t="s">
        <v>54</v>
      </c>
      <c r="D132" s="65" t="s">
        <v>10</v>
      </c>
      <c r="E132" s="66" t="s">
        <v>7</v>
      </c>
      <c r="F132" s="67">
        <v>416</v>
      </c>
      <c r="G132" s="64" t="s">
        <v>2750</v>
      </c>
      <c r="H132" s="64" t="s">
        <v>2751</v>
      </c>
      <c r="I132" s="64" t="s">
        <v>2752</v>
      </c>
      <c r="J132" s="64" t="s">
        <v>206</v>
      </c>
      <c r="K132" s="67">
        <v>2023</v>
      </c>
      <c r="L132" s="64" t="s">
        <v>58</v>
      </c>
      <c r="M132" s="64" t="s">
        <v>2753</v>
      </c>
      <c r="N132" s="64" t="s">
        <v>2754</v>
      </c>
      <c r="O132" s="64" t="s">
        <v>2755</v>
      </c>
      <c r="P132" s="114">
        <f t="shared" si="5"/>
        <v>52.7</v>
      </c>
      <c r="Q132" s="1"/>
      <c r="R132" s="69" t="str">
        <f t="shared" si="6"/>
        <v/>
      </c>
      <c r="S132" s="70" t="str">
        <f t="shared" si="7"/>
        <v>Image</v>
      </c>
      <c r="T132" s="71">
        <v>9786175511138</v>
      </c>
      <c r="U132" s="72" t="s">
        <v>2756</v>
      </c>
      <c r="V132" s="73">
        <v>52.7</v>
      </c>
      <c r="W132" s="74" t="s">
        <v>2757</v>
      </c>
      <c r="X132" s="72" t="s">
        <v>2758</v>
      </c>
      <c r="Y132" s="72" t="s">
        <v>2753</v>
      </c>
      <c r="Z132" s="72" t="s">
        <v>2759</v>
      </c>
      <c r="AA132" s="75">
        <v>486</v>
      </c>
      <c r="AB132" s="29" t="s">
        <v>1723</v>
      </c>
      <c r="AC132" s="76"/>
      <c r="AD132" s="29" t="s">
        <v>1744</v>
      </c>
      <c r="AE132" s="29" t="s">
        <v>1745</v>
      </c>
      <c r="AF132" s="77" t="s">
        <v>1742</v>
      </c>
      <c r="AG132" s="29"/>
      <c r="AH132" s="26">
        <f>VLOOKUP(B132,[2]Waybill!$A$1:$G$366,3,0)</f>
        <v>15</v>
      </c>
      <c r="AI132" s="26"/>
    </row>
    <row r="133" spans="1:35" ht="16.5">
      <c r="A133" s="27">
        <v>123</v>
      </c>
      <c r="B133" s="43">
        <f t="shared" si="4"/>
        <v>9786178281069</v>
      </c>
      <c r="C133" s="64" t="s">
        <v>54</v>
      </c>
      <c r="D133" s="65" t="s">
        <v>10</v>
      </c>
      <c r="E133" s="66" t="s">
        <v>7</v>
      </c>
      <c r="F133" s="67">
        <v>272</v>
      </c>
      <c r="G133" s="64" t="s">
        <v>2760</v>
      </c>
      <c r="H133" s="64" t="s">
        <v>2761</v>
      </c>
      <c r="I133" s="64" t="s">
        <v>2762</v>
      </c>
      <c r="J133" s="64"/>
      <c r="K133" s="67">
        <v>2023</v>
      </c>
      <c r="L133" s="64" t="s">
        <v>2763</v>
      </c>
      <c r="M133" s="64" t="s">
        <v>2764</v>
      </c>
      <c r="N133" s="64" t="s">
        <v>2765</v>
      </c>
      <c r="O133" s="64" t="s">
        <v>2766</v>
      </c>
      <c r="P133" s="114">
        <f t="shared" si="5"/>
        <v>50</v>
      </c>
      <c r="Q133" s="1"/>
      <c r="R133" s="69" t="str">
        <f t="shared" si="6"/>
        <v/>
      </c>
      <c r="S133" s="70" t="str">
        <f t="shared" si="7"/>
        <v>Image</v>
      </c>
      <c r="T133" s="71">
        <v>9786178281069</v>
      </c>
      <c r="U133" s="72" t="s">
        <v>2767</v>
      </c>
      <c r="V133" s="73">
        <v>50</v>
      </c>
      <c r="W133" s="74" t="s">
        <v>2768</v>
      </c>
      <c r="X133" s="72" t="s">
        <v>2769</v>
      </c>
      <c r="Y133" s="72" t="s">
        <v>2770</v>
      </c>
      <c r="Z133" s="72" t="s">
        <v>2771</v>
      </c>
      <c r="AA133" s="75">
        <v>545</v>
      </c>
      <c r="AB133" s="29" t="s">
        <v>1723</v>
      </c>
      <c r="AC133" s="76"/>
      <c r="AD133" s="29" t="s">
        <v>2772</v>
      </c>
      <c r="AE133" s="29" t="s">
        <v>2773</v>
      </c>
      <c r="AF133" s="77" t="s">
        <v>1742</v>
      </c>
      <c r="AG133" s="29"/>
      <c r="AH133" s="26">
        <f>VLOOKUP(B133,[2]Waybill!$A$1:$G$366,3,0)</f>
        <v>10</v>
      </c>
      <c r="AI133" s="26"/>
    </row>
    <row r="134" spans="1:35" ht="16.5">
      <c r="A134" s="27">
        <v>124</v>
      </c>
      <c r="B134" s="43">
        <f t="shared" si="4"/>
        <v>9786171289338</v>
      </c>
      <c r="C134" s="64" t="s">
        <v>54</v>
      </c>
      <c r="D134" s="65" t="s">
        <v>10</v>
      </c>
      <c r="E134" s="66" t="s">
        <v>7</v>
      </c>
      <c r="F134" s="67">
        <v>256</v>
      </c>
      <c r="G134" s="64" t="s">
        <v>381</v>
      </c>
      <c r="H134" s="64" t="s">
        <v>382</v>
      </c>
      <c r="I134" s="64" t="s">
        <v>2774</v>
      </c>
      <c r="J134" s="64"/>
      <c r="K134" s="67">
        <v>2021</v>
      </c>
      <c r="L134" s="64" t="s">
        <v>90</v>
      </c>
      <c r="M134" s="64" t="s">
        <v>383</v>
      </c>
      <c r="N134" s="64" t="s">
        <v>384</v>
      </c>
      <c r="O134" s="64" t="s">
        <v>2775</v>
      </c>
      <c r="P134" s="114">
        <f t="shared" si="5"/>
        <v>24.1</v>
      </c>
      <c r="Q134" s="1"/>
      <c r="R134" s="69" t="str">
        <f t="shared" si="6"/>
        <v/>
      </c>
      <c r="S134" s="70" t="str">
        <f t="shared" si="7"/>
        <v>Image</v>
      </c>
      <c r="T134" s="71">
        <v>9786171289338</v>
      </c>
      <c r="U134" s="72" t="s">
        <v>385</v>
      </c>
      <c r="V134" s="73">
        <v>24.1</v>
      </c>
      <c r="W134" s="74" t="s">
        <v>386</v>
      </c>
      <c r="X134" s="72" t="s">
        <v>2776</v>
      </c>
      <c r="Y134" s="72" t="s">
        <v>387</v>
      </c>
      <c r="Z134" s="72" t="s">
        <v>388</v>
      </c>
      <c r="AA134" s="75">
        <v>392</v>
      </c>
      <c r="AB134" s="29" t="s">
        <v>1723</v>
      </c>
      <c r="AC134" s="76">
        <v>1378796678</v>
      </c>
      <c r="AD134" s="29" t="s">
        <v>1979</v>
      </c>
      <c r="AE134" s="29" t="s">
        <v>2196</v>
      </c>
      <c r="AF134" s="77" t="s">
        <v>1742</v>
      </c>
      <c r="AG134" s="29"/>
      <c r="AH134" s="26"/>
      <c r="AI134" s="26">
        <f>VLOOKUP(B134,'[1]report_HOME_2023-10-05'!$A$1:$H$858,8,0)</f>
        <v>6</v>
      </c>
    </row>
    <row r="135" spans="1:35" ht="16.5">
      <c r="A135" s="27">
        <v>125</v>
      </c>
      <c r="B135" s="43">
        <f t="shared" si="4"/>
        <v>9786171295797</v>
      </c>
      <c r="C135" s="64" t="s">
        <v>54</v>
      </c>
      <c r="D135" s="65" t="s">
        <v>10</v>
      </c>
      <c r="E135" s="66" t="s">
        <v>7</v>
      </c>
      <c r="F135" s="67">
        <v>192</v>
      </c>
      <c r="G135" s="64" t="s">
        <v>381</v>
      </c>
      <c r="H135" s="64" t="s">
        <v>389</v>
      </c>
      <c r="I135" s="64" t="s">
        <v>2777</v>
      </c>
      <c r="J135" s="64"/>
      <c r="K135" s="67">
        <v>2022</v>
      </c>
      <c r="L135" s="64" t="s">
        <v>90</v>
      </c>
      <c r="M135" s="64" t="s">
        <v>383</v>
      </c>
      <c r="N135" s="64" t="s">
        <v>390</v>
      </c>
      <c r="O135" s="64" t="s">
        <v>2778</v>
      </c>
      <c r="P135" s="114">
        <f t="shared" si="5"/>
        <v>24.1</v>
      </c>
      <c r="Q135" s="1"/>
      <c r="R135" s="69" t="str">
        <f t="shared" si="6"/>
        <v/>
      </c>
      <c r="S135" s="70" t="str">
        <f t="shared" si="7"/>
        <v>Image</v>
      </c>
      <c r="T135" s="71">
        <v>9786171295797</v>
      </c>
      <c r="U135" s="72" t="s">
        <v>391</v>
      </c>
      <c r="V135" s="73">
        <v>24.1</v>
      </c>
      <c r="W135" s="74" t="s">
        <v>392</v>
      </c>
      <c r="X135" s="72" t="s">
        <v>2779</v>
      </c>
      <c r="Y135" s="72" t="s">
        <v>387</v>
      </c>
      <c r="Z135" s="72" t="s">
        <v>393</v>
      </c>
      <c r="AA135" s="75">
        <v>392</v>
      </c>
      <c r="AB135" s="29" t="s">
        <v>1723</v>
      </c>
      <c r="AC135" s="76">
        <v>1382917947</v>
      </c>
      <c r="AD135" s="29" t="s">
        <v>1979</v>
      </c>
      <c r="AE135" s="29" t="s">
        <v>2196</v>
      </c>
      <c r="AF135" s="77" t="s">
        <v>1742</v>
      </c>
      <c r="AG135" s="29"/>
      <c r="AH135" s="26"/>
      <c r="AI135" s="26">
        <f>VLOOKUP(B135,'[1]report_HOME_2023-10-05'!$A$1:$H$858,8,0)</f>
        <v>10</v>
      </c>
    </row>
    <row r="136" spans="1:35" ht="16.5">
      <c r="A136" s="27">
        <v>126</v>
      </c>
      <c r="B136" s="43">
        <f t="shared" si="4"/>
        <v>9786175481127</v>
      </c>
      <c r="C136" s="64" t="s">
        <v>54</v>
      </c>
      <c r="D136" s="65" t="s">
        <v>10</v>
      </c>
      <c r="E136" s="66" t="s">
        <v>7</v>
      </c>
      <c r="F136" s="67">
        <v>240</v>
      </c>
      <c r="G136" s="64" t="s">
        <v>2780</v>
      </c>
      <c r="H136" s="64" t="s">
        <v>2781</v>
      </c>
      <c r="I136" s="64" t="s">
        <v>2782</v>
      </c>
      <c r="J136" s="64" t="s">
        <v>2783</v>
      </c>
      <c r="K136" s="67">
        <v>2022</v>
      </c>
      <c r="L136" s="64" t="s">
        <v>793</v>
      </c>
      <c r="M136" s="64" t="s">
        <v>2784</v>
      </c>
      <c r="N136" s="64" t="s">
        <v>2785</v>
      </c>
      <c r="O136" s="64" t="s">
        <v>2786</v>
      </c>
      <c r="P136" s="114">
        <f t="shared" ref="P136" si="8">ROUND(V136*(100%-Discount),1)</f>
        <v>22.4</v>
      </c>
      <c r="Q136" s="1"/>
      <c r="R136" s="69" t="str">
        <f t="shared" ref="R136" si="9">IF(Q136="","",Q136*P136)</f>
        <v/>
      </c>
      <c r="S136" s="70" t="str">
        <f t="shared" ref="S136" si="10">IF(U136="","",HYPERLINK(U136,"Image"))</f>
        <v/>
      </c>
      <c r="T136" s="71">
        <v>9786175481127</v>
      </c>
      <c r="U136" s="72"/>
      <c r="V136" s="73">
        <v>22.4</v>
      </c>
      <c r="W136" s="74" t="s">
        <v>2787</v>
      </c>
      <c r="X136" s="72" t="s">
        <v>2788</v>
      </c>
      <c r="Y136" s="72" t="s">
        <v>2789</v>
      </c>
      <c r="Z136" s="72" t="s">
        <v>2790</v>
      </c>
      <c r="AA136" s="75">
        <v>282</v>
      </c>
      <c r="AB136" s="29" t="s">
        <v>1723</v>
      </c>
      <c r="AC136" s="76"/>
      <c r="AD136" s="29" t="s">
        <v>793</v>
      </c>
      <c r="AE136" s="29" t="s">
        <v>793</v>
      </c>
      <c r="AF136" s="77" t="s">
        <v>1742</v>
      </c>
      <c r="AG136" s="29"/>
      <c r="AH136" s="26">
        <f>VLOOKUP(B136,[2]Waybill!$A$1:$G$366,3,0)</f>
        <v>10</v>
      </c>
      <c r="AI136" s="26"/>
    </row>
    <row r="137" spans="1:35" ht="16.5">
      <c r="A137" s="27">
        <v>127</v>
      </c>
      <c r="B137" s="43">
        <f t="shared" ref="B137:B200" si="11">HYPERLINK("https://sentrumbookstore.com/catalog/books/"&amp;T137&amp;"/?langs=UA",T137)</f>
        <v>9786175510124</v>
      </c>
      <c r="C137" s="64" t="s">
        <v>54</v>
      </c>
      <c r="D137" s="65" t="s">
        <v>10</v>
      </c>
      <c r="E137" s="66" t="s">
        <v>7</v>
      </c>
      <c r="F137" s="67">
        <v>253</v>
      </c>
      <c r="G137" s="64" t="s">
        <v>2791</v>
      </c>
      <c r="H137" s="64" t="s">
        <v>2792</v>
      </c>
      <c r="I137" s="64" t="s">
        <v>2793</v>
      </c>
      <c r="J137" s="64" t="s">
        <v>228</v>
      </c>
      <c r="K137" s="67">
        <v>2023</v>
      </c>
      <c r="L137" s="64" t="s">
        <v>58</v>
      </c>
      <c r="M137" s="64" t="s">
        <v>2794</v>
      </c>
      <c r="N137" s="64" t="s">
        <v>2795</v>
      </c>
      <c r="O137" s="64" t="s">
        <v>2796</v>
      </c>
      <c r="P137" s="114">
        <f t="shared" si="5"/>
        <v>23.8</v>
      </c>
      <c r="Q137" s="1"/>
      <c r="R137" s="69" t="str">
        <f t="shared" si="6"/>
        <v/>
      </c>
      <c r="S137" s="70" t="str">
        <f t="shared" si="7"/>
        <v>Image</v>
      </c>
      <c r="T137" s="71">
        <v>9786175510124</v>
      </c>
      <c r="U137" s="72" t="s">
        <v>2797</v>
      </c>
      <c r="V137" s="73">
        <v>23.8</v>
      </c>
      <c r="W137" s="74" t="s">
        <v>2798</v>
      </c>
      <c r="X137" s="72" t="s">
        <v>2799</v>
      </c>
      <c r="Y137" s="72" t="s">
        <v>2800</v>
      </c>
      <c r="Z137" s="72" t="s">
        <v>2801</v>
      </c>
      <c r="AA137" s="75">
        <v>233</v>
      </c>
      <c r="AB137" s="29" t="s">
        <v>1723</v>
      </c>
      <c r="AC137" s="76"/>
      <c r="AD137" s="29" t="s">
        <v>1744</v>
      </c>
      <c r="AE137" s="29" t="s">
        <v>1745</v>
      </c>
      <c r="AF137" s="77" t="s">
        <v>1742</v>
      </c>
      <c r="AG137" s="29"/>
      <c r="AH137" s="26">
        <f>VLOOKUP(B137,[2]Waybill!$A$1:$G$366,3,0)</f>
        <v>10</v>
      </c>
      <c r="AI137" s="26"/>
    </row>
    <row r="138" spans="1:35" ht="16.5">
      <c r="A138" s="27">
        <v>128</v>
      </c>
      <c r="B138" s="43">
        <f t="shared" si="11"/>
        <v>9786175695371</v>
      </c>
      <c r="C138" s="64" t="s">
        <v>54</v>
      </c>
      <c r="D138" s="65" t="s">
        <v>10</v>
      </c>
      <c r="E138" s="66" t="s">
        <v>7</v>
      </c>
      <c r="F138" s="67">
        <v>500</v>
      </c>
      <c r="G138" s="64" t="s">
        <v>2802</v>
      </c>
      <c r="H138" s="64" t="s">
        <v>2803</v>
      </c>
      <c r="I138" s="64" t="s">
        <v>2804</v>
      </c>
      <c r="J138" s="64"/>
      <c r="K138" s="67">
        <v>2022</v>
      </c>
      <c r="L138" s="64" t="s">
        <v>1816</v>
      </c>
      <c r="M138" s="64" t="s">
        <v>2805</v>
      </c>
      <c r="N138" s="64" t="s">
        <v>2806</v>
      </c>
      <c r="O138" s="64" t="s">
        <v>2807</v>
      </c>
      <c r="P138" s="114">
        <f t="shared" si="5"/>
        <v>29.2</v>
      </c>
      <c r="Q138" s="1"/>
      <c r="R138" s="69" t="str">
        <f t="shared" si="6"/>
        <v/>
      </c>
      <c r="S138" s="70" t="str">
        <f t="shared" si="7"/>
        <v>Image</v>
      </c>
      <c r="T138" s="71">
        <v>9786175695371</v>
      </c>
      <c r="U138" s="72" t="s">
        <v>2808</v>
      </c>
      <c r="V138" s="73">
        <v>29.2</v>
      </c>
      <c r="W138" s="74" t="s">
        <v>2809</v>
      </c>
      <c r="X138" s="72" t="s">
        <v>2810</v>
      </c>
      <c r="Y138" s="72" t="s">
        <v>2811</v>
      </c>
      <c r="Z138" s="72" t="s">
        <v>2812</v>
      </c>
      <c r="AA138" s="75">
        <v>584</v>
      </c>
      <c r="AB138" s="29" t="s">
        <v>1723</v>
      </c>
      <c r="AC138" s="76"/>
      <c r="AD138" s="29" t="s">
        <v>1825</v>
      </c>
      <c r="AE138" s="29" t="s">
        <v>1825</v>
      </c>
      <c r="AF138" s="77" t="s">
        <v>1742</v>
      </c>
      <c r="AG138" s="29"/>
      <c r="AH138" s="26">
        <f>VLOOKUP(B138,[2]Waybill!$A$1:$G$366,3,0)</f>
        <v>30</v>
      </c>
      <c r="AI138" s="26"/>
    </row>
    <row r="139" spans="1:35" ht="16.5">
      <c r="A139" s="27">
        <v>129</v>
      </c>
      <c r="B139" s="43">
        <f t="shared" si="11"/>
        <v>9786175221044</v>
      </c>
      <c r="C139" s="64" t="s">
        <v>54</v>
      </c>
      <c r="D139" s="65" t="s">
        <v>10</v>
      </c>
      <c r="E139" s="66" t="s">
        <v>7</v>
      </c>
      <c r="F139" s="67">
        <v>336</v>
      </c>
      <c r="G139" s="64" t="s">
        <v>2813</v>
      </c>
      <c r="H139" s="64" t="s">
        <v>2814</v>
      </c>
      <c r="I139" s="64" t="s">
        <v>2815</v>
      </c>
      <c r="J139" s="64"/>
      <c r="K139" s="67">
        <v>2023</v>
      </c>
      <c r="L139" s="64" t="s">
        <v>86</v>
      </c>
      <c r="M139" s="64" t="s">
        <v>2816</v>
      </c>
      <c r="N139" s="64" t="s">
        <v>2817</v>
      </c>
      <c r="O139" s="64" t="s">
        <v>2818</v>
      </c>
      <c r="P139" s="114">
        <f t="shared" si="5"/>
        <v>32.799999999999997</v>
      </c>
      <c r="Q139" s="1"/>
      <c r="R139" s="69" t="str">
        <f t="shared" si="6"/>
        <v/>
      </c>
      <c r="S139" s="70" t="str">
        <f t="shared" si="7"/>
        <v>Image</v>
      </c>
      <c r="T139" s="71">
        <v>9786175221044</v>
      </c>
      <c r="U139" s="72" t="s">
        <v>2819</v>
      </c>
      <c r="V139" s="73">
        <v>32.799999999999997</v>
      </c>
      <c r="W139" s="74" t="s">
        <v>2820</v>
      </c>
      <c r="X139" s="72" t="s">
        <v>2821</v>
      </c>
      <c r="Y139" s="72" t="s">
        <v>2822</v>
      </c>
      <c r="Z139" s="72" t="s">
        <v>2823</v>
      </c>
      <c r="AA139" s="75">
        <v>443</v>
      </c>
      <c r="AB139" s="29" t="s">
        <v>1723</v>
      </c>
      <c r="AC139" s="76"/>
      <c r="AD139" s="29" t="s">
        <v>1918</v>
      </c>
      <c r="AE139" s="29" t="s">
        <v>1919</v>
      </c>
      <c r="AF139" s="77" t="s">
        <v>1742</v>
      </c>
      <c r="AG139" s="29"/>
      <c r="AH139" s="26">
        <f>VLOOKUP(B139,[2]Waybill!$A$1:$G$366,3,0)</f>
        <v>10</v>
      </c>
      <c r="AI139" s="26"/>
    </row>
    <row r="140" spans="1:35" ht="16.5">
      <c r="A140" s="27">
        <v>130</v>
      </c>
      <c r="B140" s="43">
        <f t="shared" si="11"/>
        <v>9786177863235</v>
      </c>
      <c r="C140" s="64" t="s">
        <v>54</v>
      </c>
      <c r="D140" s="65" t="s">
        <v>10</v>
      </c>
      <c r="E140" s="66" t="s">
        <v>7</v>
      </c>
      <c r="F140" s="67">
        <v>488</v>
      </c>
      <c r="G140" s="64" t="s">
        <v>394</v>
      </c>
      <c r="H140" s="64" t="s">
        <v>395</v>
      </c>
      <c r="I140" s="64" t="s">
        <v>396</v>
      </c>
      <c r="J140" s="64"/>
      <c r="K140" s="67">
        <v>2020</v>
      </c>
      <c r="L140" s="64" t="s">
        <v>329</v>
      </c>
      <c r="M140" s="64" t="s">
        <v>397</v>
      </c>
      <c r="N140" s="64" t="s">
        <v>398</v>
      </c>
      <c r="O140" s="64" t="s">
        <v>399</v>
      </c>
      <c r="P140" s="114">
        <f t="shared" ref="P140:P205" si="12">ROUND(V140*(100%-Discount),1)</f>
        <v>37.200000000000003</v>
      </c>
      <c r="Q140" s="1"/>
      <c r="R140" s="69" t="str">
        <f t="shared" ref="R140:R205" si="13">IF(Q140="","",Q140*P140)</f>
        <v/>
      </c>
      <c r="S140" s="70" t="str">
        <f t="shared" ref="S140:S205" si="14">IF(U140="","",HYPERLINK(U140,"Image"))</f>
        <v>Image</v>
      </c>
      <c r="T140" s="71">
        <v>9786177863235</v>
      </c>
      <c r="U140" s="72" t="s">
        <v>400</v>
      </c>
      <c r="V140" s="73">
        <v>37.200000000000003</v>
      </c>
      <c r="W140" s="74" t="s">
        <v>401</v>
      </c>
      <c r="X140" s="72" t="s">
        <v>402</v>
      </c>
      <c r="Y140" s="72" t="s">
        <v>403</v>
      </c>
      <c r="Z140" s="72" t="s">
        <v>404</v>
      </c>
      <c r="AA140" s="75">
        <v>496</v>
      </c>
      <c r="AB140" s="29" t="s">
        <v>1723</v>
      </c>
      <c r="AC140" s="76">
        <v>1395117648</v>
      </c>
      <c r="AD140" s="29" t="s">
        <v>2700</v>
      </c>
      <c r="AE140" s="29" t="s">
        <v>2701</v>
      </c>
      <c r="AF140" s="77" t="s">
        <v>1742</v>
      </c>
      <c r="AG140" s="29"/>
      <c r="AH140" s="26"/>
      <c r="AI140" s="26">
        <f>VLOOKUP(B140,'[1]report_HOME_2023-10-05'!$A$1:$H$858,8,0)</f>
        <v>5</v>
      </c>
    </row>
    <row r="141" spans="1:35" ht="16.5">
      <c r="A141" s="27">
        <v>131</v>
      </c>
      <c r="B141" s="43">
        <f t="shared" si="11"/>
        <v>9786170968258</v>
      </c>
      <c r="C141" s="64" t="s">
        <v>54</v>
      </c>
      <c r="D141" s="65" t="s">
        <v>10</v>
      </c>
      <c r="E141" s="66" t="s">
        <v>7</v>
      </c>
      <c r="F141" s="67">
        <v>192</v>
      </c>
      <c r="G141" s="64" t="s">
        <v>405</v>
      </c>
      <c r="H141" s="64" t="s">
        <v>406</v>
      </c>
      <c r="I141" s="64" t="s">
        <v>407</v>
      </c>
      <c r="J141" s="64"/>
      <c r="K141" s="67">
        <v>2021</v>
      </c>
      <c r="L141" s="64" t="s">
        <v>86</v>
      </c>
      <c r="M141" s="64" t="s">
        <v>408</v>
      </c>
      <c r="N141" s="64" t="s">
        <v>409</v>
      </c>
      <c r="O141" s="64" t="s">
        <v>2824</v>
      </c>
      <c r="P141" s="114">
        <f t="shared" si="12"/>
        <v>28.4</v>
      </c>
      <c r="Q141" s="1"/>
      <c r="R141" s="69" t="str">
        <f t="shared" si="13"/>
        <v/>
      </c>
      <c r="S141" s="70" t="str">
        <f t="shared" si="14"/>
        <v>Image</v>
      </c>
      <c r="T141" s="71">
        <v>9786170968258</v>
      </c>
      <c r="U141" s="72" t="s">
        <v>410</v>
      </c>
      <c r="V141" s="73">
        <v>28.4</v>
      </c>
      <c r="W141" s="74" t="s">
        <v>411</v>
      </c>
      <c r="X141" s="72" t="s">
        <v>412</v>
      </c>
      <c r="Y141" s="72" t="s">
        <v>413</v>
      </c>
      <c r="Z141" s="72" t="s">
        <v>414</v>
      </c>
      <c r="AA141" s="75">
        <v>392</v>
      </c>
      <c r="AB141" s="29" t="s">
        <v>1723</v>
      </c>
      <c r="AC141" s="76">
        <v>1361810753</v>
      </c>
      <c r="AD141" s="29" t="s">
        <v>1918</v>
      </c>
      <c r="AE141" s="29" t="s">
        <v>1919</v>
      </c>
      <c r="AF141" s="77" t="s">
        <v>1742</v>
      </c>
      <c r="AG141" s="29"/>
      <c r="AH141" s="26"/>
      <c r="AI141" s="26">
        <f>VLOOKUP(B141,'[1]report_HOME_2023-10-05'!$A$1:$H$858,8,0)</f>
        <v>12</v>
      </c>
    </row>
    <row r="142" spans="1:35" ht="16.5">
      <c r="A142" s="27">
        <v>132</v>
      </c>
      <c r="B142" s="43">
        <f t="shared" si="11"/>
        <v>9786170961549</v>
      </c>
      <c r="C142" s="64" t="s">
        <v>54</v>
      </c>
      <c r="D142" s="65" t="s">
        <v>10</v>
      </c>
      <c r="E142" s="66" t="s">
        <v>7</v>
      </c>
      <c r="F142" s="67"/>
      <c r="G142" s="64" t="s">
        <v>405</v>
      </c>
      <c r="H142" s="64" t="s">
        <v>415</v>
      </c>
      <c r="I142" s="64" t="s">
        <v>416</v>
      </c>
      <c r="J142" s="64" t="s">
        <v>125</v>
      </c>
      <c r="K142" s="67">
        <v>2020</v>
      </c>
      <c r="L142" s="64" t="s">
        <v>86</v>
      </c>
      <c r="M142" s="64" t="s">
        <v>408</v>
      </c>
      <c r="N142" s="64" t="s">
        <v>417</v>
      </c>
      <c r="O142" s="64" t="s">
        <v>2825</v>
      </c>
      <c r="P142" s="114">
        <f t="shared" si="12"/>
        <v>32.200000000000003</v>
      </c>
      <c r="Q142" s="1"/>
      <c r="R142" s="69" t="str">
        <f t="shared" si="13"/>
        <v/>
      </c>
      <c r="S142" s="70" t="str">
        <f t="shared" si="14"/>
        <v>Image</v>
      </c>
      <c r="T142" s="71">
        <v>9786170961549</v>
      </c>
      <c r="U142" s="72" t="s">
        <v>418</v>
      </c>
      <c r="V142" s="73">
        <v>32.200000000000003</v>
      </c>
      <c r="W142" s="74" t="s">
        <v>419</v>
      </c>
      <c r="X142" s="72" t="s">
        <v>420</v>
      </c>
      <c r="Y142" s="72" t="s">
        <v>413</v>
      </c>
      <c r="Z142" s="72" t="s">
        <v>421</v>
      </c>
      <c r="AA142" s="75">
        <v>392</v>
      </c>
      <c r="AB142" s="29" t="s">
        <v>1723</v>
      </c>
      <c r="AC142" s="76">
        <v>1381872793</v>
      </c>
      <c r="AD142" s="29" t="s">
        <v>1918</v>
      </c>
      <c r="AE142" s="29" t="s">
        <v>1919</v>
      </c>
      <c r="AF142" s="77" t="s">
        <v>1742</v>
      </c>
      <c r="AG142" s="29"/>
      <c r="AH142" s="26"/>
      <c r="AI142" s="26">
        <f>VLOOKUP(B142,'[1]report_HOME_2023-10-05'!$A$1:$H$858,8,0)</f>
        <v>8</v>
      </c>
    </row>
    <row r="143" spans="1:35" ht="16.5">
      <c r="A143" s="27">
        <v>133</v>
      </c>
      <c r="B143" s="43">
        <f t="shared" si="11"/>
        <v>9786175852347</v>
      </c>
      <c r="C143" s="64" t="s">
        <v>54</v>
      </c>
      <c r="D143" s="65" t="s">
        <v>10</v>
      </c>
      <c r="E143" s="66" t="s">
        <v>7</v>
      </c>
      <c r="F143" s="67">
        <v>320</v>
      </c>
      <c r="G143" s="64" t="s">
        <v>2826</v>
      </c>
      <c r="H143" s="64" t="s">
        <v>2827</v>
      </c>
      <c r="I143" s="64" t="s">
        <v>2828</v>
      </c>
      <c r="J143" s="64"/>
      <c r="K143" s="67">
        <v>2022</v>
      </c>
      <c r="L143" s="64" t="s">
        <v>121</v>
      </c>
      <c r="M143" s="64" t="s">
        <v>2829</v>
      </c>
      <c r="N143" s="64" t="s">
        <v>2830</v>
      </c>
      <c r="O143" s="64" t="s">
        <v>2831</v>
      </c>
      <c r="P143" s="114">
        <f t="shared" si="12"/>
        <v>39.4</v>
      </c>
      <c r="Q143" s="1"/>
      <c r="R143" s="69" t="str">
        <f t="shared" si="13"/>
        <v/>
      </c>
      <c r="S143" s="70" t="str">
        <f t="shared" si="14"/>
        <v>Image</v>
      </c>
      <c r="T143" s="71">
        <v>9786175852347</v>
      </c>
      <c r="U143" s="72" t="s">
        <v>2832</v>
      </c>
      <c r="V143" s="73">
        <v>39.4</v>
      </c>
      <c r="W143" s="74" t="s">
        <v>2833</v>
      </c>
      <c r="X143" s="72" t="s">
        <v>2834</v>
      </c>
      <c r="Y143" s="72" t="s">
        <v>2835</v>
      </c>
      <c r="Z143" s="72" t="s">
        <v>2836</v>
      </c>
      <c r="AA143" s="75">
        <v>518</v>
      </c>
      <c r="AB143" s="29" t="s">
        <v>1723</v>
      </c>
      <c r="AC143" s="76"/>
      <c r="AD143" s="29" t="s">
        <v>1928</v>
      </c>
      <c r="AE143" s="29" t="s">
        <v>1929</v>
      </c>
      <c r="AF143" s="77" t="s">
        <v>1742</v>
      </c>
      <c r="AG143" s="29"/>
      <c r="AH143" s="26">
        <f>VLOOKUP(B143,[2]Waybill!$A$1:$G$366,3,0)</f>
        <v>15</v>
      </c>
      <c r="AI143" s="26"/>
    </row>
    <row r="144" spans="1:35" ht="16.5">
      <c r="A144" s="27">
        <v>134</v>
      </c>
      <c r="B144" s="43">
        <f t="shared" si="11"/>
        <v>9786170974792</v>
      </c>
      <c r="C144" s="64" t="s">
        <v>54</v>
      </c>
      <c r="D144" s="65" t="s">
        <v>10</v>
      </c>
      <c r="E144" s="66" t="s">
        <v>7</v>
      </c>
      <c r="F144" s="67">
        <v>288</v>
      </c>
      <c r="G144" s="64" t="s">
        <v>422</v>
      </c>
      <c r="H144" s="64" t="s">
        <v>423</v>
      </c>
      <c r="I144" s="64" t="s">
        <v>424</v>
      </c>
      <c r="J144" s="64" t="s">
        <v>125</v>
      </c>
      <c r="K144" s="67">
        <v>2021</v>
      </c>
      <c r="L144" s="64" t="s">
        <v>86</v>
      </c>
      <c r="M144" s="64" t="s">
        <v>425</v>
      </c>
      <c r="N144" s="64" t="s">
        <v>426</v>
      </c>
      <c r="O144" s="64" t="s">
        <v>427</v>
      </c>
      <c r="P144" s="114">
        <f t="shared" si="12"/>
        <v>32.299999999999997</v>
      </c>
      <c r="Q144" s="1"/>
      <c r="R144" s="69" t="str">
        <f t="shared" si="13"/>
        <v/>
      </c>
      <c r="S144" s="70" t="str">
        <f t="shared" si="14"/>
        <v>Image</v>
      </c>
      <c r="T144" s="71">
        <v>9786170974792</v>
      </c>
      <c r="U144" s="72" t="s">
        <v>428</v>
      </c>
      <c r="V144" s="73">
        <v>32.299999999999997</v>
      </c>
      <c r="W144" s="74" t="s">
        <v>429</v>
      </c>
      <c r="X144" s="72" t="s">
        <v>430</v>
      </c>
      <c r="Y144" s="72" t="s">
        <v>431</v>
      </c>
      <c r="Z144" s="72" t="s">
        <v>432</v>
      </c>
      <c r="AA144" s="75">
        <v>392</v>
      </c>
      <c r="AB144" s="29" t="s">
        <v>1723</v>
      </c>
      <c r="AC144" s="76">
        <v>1361810508</v>
      </c>
      <c r="AD144" s="29" t="s">
        <v>1918</v>
      </c>
      <c r="AE144" s="29" t="s">
        <v>1919</v>
      </c>
      <c r="AF144" s="77" t="s">
        <v>1742</v>
      </c>
      <c r="AG144" s="29"/>
      <c r="AH144" s="26"/>
      <c r="AI144" s="26">
        <f>VLOOKUP(B144,'[1]report_HOME_2023-10-05'!$A$1:$H$858,8,0)</f>
        <v>15</v>
      </c>
    </row>
    <row r="145" spans="1:35" ht="16.5">
      <c r="A145" s="27">
        <v>135</v>
      </c>
      <c r="B145" s="43">
        <f t="shared" si="11"/>
        <v>9786170933058</v>
      </c>
      <c r="C145" s="64" t="s">
        <v>54</v>
      </c>
      <c r="D145" s="65" t="s">
        <v>10</v>
      </c>
      <c r="E145" s="66" t="s">
        <v>7</v>
      </c>
      <c r="F145" s="67">
        <v>128</v>
      </c>
      <c r="G145" s="64" t="s">
        <v>433</v>
      </c>
      <c r="H145" s="64" t="s">
        <v>434</v>
      </c>
      <c r="I145" s="64" t="s">
        <v>435</v>
      </c>
      <c r="J145" s="64"/>
      <c r="K145" s="67" t="s">
        <v>88</v>
      </c>
      <c r="L145" s="64" t="s">
        <v>86</v>
      </c>
      <c r="M145" s="64" t="s">
        <v>436</v>
      </c>
      <c r="N145" s="64" t="s">
        <v>437</v>
      </c>
      <c r="O145" s="64" t="s">
        <v>438</v>
      </c>
      <c r="P145" s="114">
        <f t="shared" si="12"/>
        <v>23.6</v>
      </c>
      <c r="Q145" s="1"/>
      <c r="R145" s="69" t="str">
        <f t="shared" si="13"/>
        <v/>
      </c>
      <c r="S145" s="70" t="str">
        <f t="shared" si="14"/>
        <v>Image</v>
      </c>
      <c r="T145" s="71">
        <v>9786170933058</v>
      </c>
      <c r="U145" s="72" t="s">
        <v>439</v>
      </c>
      <c r="V145" s="73">
        <v>23.6</v>
      </c>
      <c r="W145" s="74" t="s">
        <v>440</v>
      </c>
      <c r="X145" s="72" t="s">
        <v>441</v>
      </c>
      <c r="Y145" s="72" t="s">
        <v>442</v>
      </c>
      <c r="Z145" s="72" t="s">
        <v>443</v>
      </c>
      <c r="AA145" s="75">
        <v>392</v>
      </c>
      <c r="AB145" s="29"/>
      <c r="AC145" s="76">
        <v>1378081289</v>
      </c>
      <c r="AD145" s="29" t="s">
        <v>1918</v>
      </c>
      <c r="AE145" s="29" t="s">
        <v>1919</v>
      </c>
      <c r="AF145" s="77" t="s">
        <v>1742</v>
      </c>
      <c r="AG145" s="29"/>
      <c r="AH145" s="26"/>
      <c r="AI145" s="26">
        <f>VLOOKUP(B145,'[1]report_HOME_2023-10-05'!$A$1:$H$858,8,0)</f>
        <v>6</v>
      </c>
    </row>
    <row r="146" spans="1:35" ht="16.5">
      <c r="A146" s="27">
        <v>136</v>
      </c>
      <c r="B146" s="43">
        <f t="shared" si="11"/>
        <v>9786175695678</v>
      </c>
      <c r="C146" s="64" t="s">
        <v>54</v>
      </c>
      <c r="D146" s="65" t="s">
        <v>10</v>
      </c>
      <c r="E146" s="66" t="s">
        <v>7</v>
      </c>
      <c r="F146" s="67">
        <v>56</v>
      </c>
      <c r="G146" s="64" t="s">
        <v>2837</v>
      </c>
      <c r="H146" s="64" t="s">
        <v>2838</v>
      </c>
      <c r="I146" s="64" t="s">
        <v>2839</v>
      </c>
      <c r="J146" s="64"/>
      <c r="K146" s="67">
        <v>2022</v>
      </c>
      <c r="L146" s="64" t="s">
        <v>1816</v>
      </c>
      <c r="M146" s="64" t="s">
        <v>2840</v>
      </c>
      <c r="N146" s="64" t="s">
        <v>2841</v>
      </c>
      <c r="O146" s="64" t="s">
        <v>2842</v>
      </c>
      <c r="P146" s="114">
        <f t="shared" si="12"/>
        <v>14.6</v>
      </c>
      <c r="Q146" s="1"/>
      <c r="R146" s="69" t="str">
        <f t="shared" si="13"/>
        <v/>
      </c>
      <c r="S146" s="70" t="str">
        <f t="shared" si="14"/>
        <v>Image</v>
      </c>
      <c r="T146" s="71">
        <v>9786175695678</v>
      </c>
      <c r="U146" s="72" t="s">
        <v>2843</v>
      </c>
      <c r="V146" s="73">
        <v>14.6</v>
      </c>
      <c r="W146" s="74" t="s">
        <v>2844</v>
      </c>
      <c r="X146" s="72" t="s">
        <v>2845</v>
      </c>
      <c r="Y146" s="72" t="s">
        <v>2846</v>
      </c>
      <c r="Z146" s="72" t="s">
        <v>2847</v>
      </c>
      <c r="AA146" s="75">
        <v>144</v>
      </c>
      <c r="AB146" s="29" t="s">
        <v>1723</v>
      </c>
      <c r="AC146" s="76"/>
      <c r="AD146" s="29" t="s">
        <v>1825</v>
      </c>
      <c r="AE146" s="29" t="s">
        <v>1825</v>
      </c>
      <c r="AF146" s="77" t="s">
        <v>1742</v>
      </c>
      <c r="AG146" s="29"/>
      <c r="AH146" s="26">
        <f>VLOOKUP(B146,[2]Waybill!$A$1:$G$366,3,0)</f>
        <v>10</v>
      </c>
      <c r="AI146" s="26"/>
    </row>
    <row r="147" spans="1:35" ht="16.5">
      <c r="A147" s="27">
        <v>137</v>
      </c>
      <c r="B147" s="43">
        <f t="shared" si="11"/>
        <v>9786176642381</v>
      </c>
      <c r="C147" s="64" t="s">
        <v>54</v>
      </c>
      <c r="D147" s="65" t="s">
        <v>10</v>
      </c>
      <c r="E147" s="66" t="s">
        <v>7</v>
      </c>
      <c r="F147" s="67">
        <v>336</v>
      </c>
      <c r="G147" s="64" t="s">
        <v>444</v>
      </c>
      <c r="H147" s="64" t="s">
        <v>445</v>
      </c>
      <c r="I147" s="64" t="s">
        <v>446</v>
      </c>
      <c r="J147" s="64"/>
      <c r="K147" s="67">
        <v>2021</v>
      </c>
      <c r="L147" s="64" t="s">
        <v>447</v>
      </c>
      <c r="M147" s="64" t="s">
        <v>448</v>
      </c>
      <c r="N147" s="64" t="s">
        <v>449</v>
      </c>
      <c r="O147" s="64" t="s">
        <v>2848</v>
      </c>
      <c r="P147" s="114">
        <f t="shared" si="12"/>
        <v>41.8</v>
      </c>
      <c r="Q147" s="1"/>
      <c r="R147" s="69" t="str">
        <f t="shared" si="13"/>
        <v/>
      </c>
      <c r="S147" s="70" t="str">
        <f t="shared" si="14"/>
        <v>Image</v>
      </c>
      <c r="T147" s="71">
        <v>9786176642381</v>
      </c>
      <c r="U147" s="72" t="s">
        <v>450</v>
      </c>
      <c r="V147" s="73">
        <v>41.8</v>
      </c>
      <c r="W147" s="74" t="s">
        <v>451</v>
      </c>
      <c r="X147" s="72" t="s">
        <v>452</v>
      </c>
      <c r="Y147" s="72" t="s">
        <v>453</v>
      </c>
      <c r="Z147" s="72" t="s">
        <v>454</v>
      </c>
      <c r="AA147" s="75">
        <v>392</v>
      </c>
      <c r="AB147" s="29" t="s">
        <v>1723</v>
      </c>
      <c r="AC147" s="76">
        <v>1391365043</v>
      </c>
      <c r="AD147" s="29" t="s">
        <v>2014</v>
      </c>
      <c r="AE147" s="29" t="s">
        <v>2015</v>
      </c>
      <c r="AF147" s="77" t="s">
        <v>1742</v>
      </c>
      <c r="AG147" s="29"/>
      <c r="AH147" s="26"/>
      <c r="AI147" s="26">
        <f>VLOOKUP(B147,'[1]report_HOME_2023-10-05'!$A$1:$H$858,8,0)</f>
        <v>13</v>
      </c>
    </row>
    <row r="148" spans="1:35" ht="16.5">
      <c r="A148" s="27">
        <v>138</v>
      </c>
      <c r="B148" s="43">
        <f t="shared" si="11"/>
        <v>9786176143079</v>
      </c>
      <c r="C148" s="64" t="s">
        <v>54</v>
      </c>
      <c r="D148" s="65" t="s">
        <v>10</v>
      </c>
      <c r="E148" s="66" t="s">
        <v>7</v>
      </c>
      <c r="F148" s="67">
        <v>320</v>
      </c>
      <c r="G148" s="64" t="s">
        <v>455</v>
      </c>
      <c r="H148" s="64" t="s">
        <v>456</v>
      </c>
      <c r="I148" s="64" t="s">
        <v>457</v>
      </c>
      <c r="J148" s="64"/>
      <c r="K148" s="67">
        <v>2020</v>
      </c>
      <c r="L148" s="64" t="s">
        <v>82</v>
      </c>
      <c r="M148" s="64" t="s">
        <v>458</v>
      </c>
      <c r="N148" s="64" t="s">
        <v>459</v>
      </c>
      <c r="O148" s="64" t="s">
        <v>2849</v>
      </c>
      <c r="P148" s="114">
        <f t="shared" si="12"/>
        <v>32</v>
      </c>
      <c r="Q148" s="1"/>
      <c r="R148" s="69" t="str">
        <f t="shared" si="13"/>
        <v/>
      </c>
      <c r="S148" s="70" t="str">
        <f t="shared" si="14"/>
        <v>Image</v>
      </c>
      <c r="T148" s="71">
        <v>9786176143079</v>
      </c>
      <c r="U148" s="72" t="s">
        <v>460</v>
      </c>
      <c r="V148" s="73">
        <v>32</v>
      </c>
      <c r="W148" s="74" t="s">
        <v>461</v>
      </c>
      <c r="X148" s="72" t="s">
        <v>462</v>
      </c>
      <c r="Y148" s="72" t="s">
        <v>463</v>
      </c>
      <c r="Z148" s="72" t="s">
        <v>464</v>
      </c>
      <c r="AA148" s="75">
        <v>503</v>
      </c>
      <c r="AB148" s="29" t="s">
        <v>1723</v>
      </c>
      <c r="AC148" s="76">
        <v>1391149484</v>
      </c>
      <c r="AD148" s="29" t="s">
        <v>2330</v>
      </c>
      <c r="AE148" s="29" t="s">
        <v>2331</v>
      </c>
      <c r="AF148" s="77" t="s">
        <v>1742</v>
      </c>
      <c r="AG148" s="29"/>
      <c r="AH148" s="26"/>
      <c r="AI148" s="26">
        <f>VLOOKUP(B148,'[1]report_HOME_2023-10-05'!$A$1:$H$858,8,0)</f>
        <v>13</v>
      </c>
    </row>
    <row r="149" spans="1:35" ht="16.5">
      <c r="A149" s="27">
        <v>139</v>
      </c>
      <c r="B149" s="43">
        <f t="shared" si="11"/>
        <v>9786175220078</v>
      </c>
      <c r="C149" s="64" t="s">
        <v>54</v>
      </c>
      <c r="D149" s="65" t="s">
        <v>10</v>
      </c>
      <c r="E149" s="66" t="s">
        <v>7</v>
      </c>
      <c r="F149" s="67">
        <v>400</v>
      </c>
      <c r="G149" s="64" t="s">
        <v>465</v>
      </c>
      <c r="H149" s="64" t="s">
        <v>466</v>
      </c>
      <c r="I149" s="64" t="s">
        <v>467</v>
      </c>
      <c r="J149" s="64"/>
      <c r="K149" s="67">
        <v>2021</v>
      </c>
      <c r="L149" s="64" t="s">
        <v>86</v>
      </c>
      <c r="M149" s="64" t="s">
        <v>468</v>
      </c>
      <c r="N149" s="64" t="s">
        <v>469</v>
      </c>
      <c r="O149" s="64" t="s">
        <v>470</v>
      </c>
      <c r="P149" s="114">
        <f t="shared" si="12"/>
        <v>35.9</v>
      </c>
      <c r="Q149" s="1"/>
      <c r="R149" s="69" t="str">
        <f t="shared" si="13"/>
        <v/>
      </c>
      <c r="S149" s="70" t="str">
        <f t="shared" si="14"/>
        <v>Image</v>
      </c>
      <c r="T149" s="71">
        <v>9786175220078</v>
      </c>
      <c r="U149" s="72" t="s">
        <v>471</v>
      </c>
      <c r="V149" s="73">
        <v>35.9</v>
      </c>
      <c r="W149" s="74" t="s">
        <v>472</v>
      </c>
      <c r="X149" s="72" t="s">
        <v>473</v>
      </c>
      <c r="Y149" s="72" t="s">
        <v>474</v>
      </c>
      <c r="Z149" s="72" t="s">
        <v>475</v>
      </c>
      <c r="AA149" s="75">
        <v>392</v>
      </c>
      <c r="AB149" s="29"/>
      <c r="AC149" s="76">
        <v>1344268563</v>
      </c>
      <c r="AD149" s="29" t="s">
        <v>1918</v>
      </c>
      <c r="AE149" s="29" t="s">
        <v>1919</v>
      </c>
      <c r="AF149" s="77" t="s">
        <v>1742</v>
      </c>
      <c r="AG149" s="29"/>
      <c r="AH149" s="26"/>
      <c r="AI149" s="26">
        <f>VLOOKUP(B149,'[1]report_HOME_2023-10-05'!$A$1:$H$858,8,0)</f>
        <v>5</v>
      </c>
    </row>
    <row r="150" spans="1:35" ht="16.5">
      <c r="A150" s="27">
        <v>140</v>
      </c>
      <c r="B150" s="43">
        <f t="shared" si="11"/>
        <v>9789661059077</v>
      </c>
      <c r="C150" s="64" t="s">
        <v>54</v>
      </c>
      <c r="D150" s="65" t="s">
        <v>10</v>
      </c>
      <c r="E150" s="66" t="s">
        <v>7</v>
      </c>
      <c r="F150" s="67">
        <v>656</v>
      </c>
      <c r="G150" s="64" t="s">
        <v>2850</v>
      </c>
      <c r="H150" s="64" t="s">
        <v>2851</v>
      </c>
      <c r="I150" s="64" t="s">
        <v>2852</v>
      </c>
      <c r="J150" s="64" t="s">
        <v>2853</v>
      </c>
      <c r="K150" s="67">
        <v>2023</v>
      </c>
      <c r="L150" s="64" t="s">
        <v>487</v>
      </c>
      <c r="M150" s="64" t="s">
        <v>2854</v>
      </c>
      <c r="N150" s="64" t="s">
        <v>2855</v>
      </c>
      <c r="O150" s="64" t="s">
        <v>2856</v>
      </c>
      <c r="P150" s="114">
        <f t="shared" si="12"/>
        <v>45</v>
      </c>
      <c r="Q150" s="1"/>
      <c r="R150" s="69" t="str">
        <f t="shared" si="13"/>
        <v/>
      </c>
      <c r="S150" s="70" t="str">
        <f t="shared" si="14"/>
        <v>Image</v>
      </c>
      <c r="T150" s="71">
        <v>9789661059077</v>
      </c>
      <c r="U150" s="72" t="s">
        <v>2857</v>
      </c>
      <c r="V150" s="73">
        <v>45</v>
      </c>
      <c r="W150" s="74" t="s">
        <v>2858</v>
      </c>
      <c r="X150" s="72" t="s">
        <v>2859</v>
      </c>
      <c r="Y150" s="72" t="s">
        <v>2860</v>
      </c>
      <c r="Z150" s="72" t="s">
        <v>2861</v>
      </c>
      <c r="AA150" s="75">
        <v>594</v>
      </c>
      <c r="AB150" s="29" t="s">
        <v>1723</v>
      </c>
      <c r="AC150" s="76"/>
      <c r="AD150" s="29" t="s">
        <v>1949</v>
      </c>
      <c r="AE150" s="29" t="s">
        <v>1950</v>
      </c>
      <c r="AF150" s="77" t="s">
        <v>1742</v>
      </c>
      <c r="AG150" s="29"/>
      <c r="AH150" s="26">
        <f>VLOOKUP(B150,[2]Waybill!$A$1:$G$366,3,0)</f>
        <v>10</v>
      </c>
      <c r="AI150" s="26"/>
    </row>
    <row r="151" spans="1:35" ht="16.5">
      <c r="A151" s="27">
        <v>141</v>
      </c>
      <c r="B151" s="43">
        <f t="shared" si="11"/>
        <v>9786170960740</v>
      </c>
      <c r="C151" s="64" t="s">
        <v>54</v>
      </c>
      <c r="D151" s="65" t="s">
        <v>10</v>
      </c>
      <c r="E151" s="66" t="s">
        <v>7</v>
      </c>
      <c r="F151" s="67">
        <v>368</v>
      </c>
      <c r="G151" s="64" t="s">
        <v>476</v>
      </c>
      <c r="H151" s="64" t="s">
        <v>477</v>
      </c>
      <c r="I151" s="64" t="s">
        <v>478</v>
      </c>
      <c r="J151" s="64" t="s">
        <v>125</v>
      </c>
      <c r="K151" s="67">
        <v>2020</v>
      </c>
      <c r="L151" s="64" t="s">
        <v>86</v>
      </c>
      <c r="M151" s="64" t="s">
        <v>479</v>
      </c>
      <c r="N151" s="64" t="s">
        <v>480</v>
      </c>
      <c r="O151" s="64" t="s">
        <v>481</v>
      </c>
      <c r="P151" s="114">
        <f t="shared" si="12"/>
        <v>28.5</v>
      </c>
      <c r="Q151" s="1"/>
      <c r="R151" s="69" t="str">
        <f t="shared" si="13"/>
        <v/>
      </c>
      <c r="S151" s="70" t="str">
        <f t="shared" si="14"/>
        <v>Image</v>
      </c>
      <c r="T151" s="71">
        <v>9786170960740</v>
      </c>
      <c r="U151" s="72" t="s">
        <v>482</v>
      </c>
      <c r="V151" s="73">
        <v>28.5</v>
      </c>
      <c r="W151" s="74" t="s">
        <v>483</v>
      </c>
      <c r="X151" s="72" t="s">
        <v>484</v>
      </c>
      <c r="Y151" s="72" t="s">
        <v>485</v>
      </c>
      <c r="Z151" s="72" t="s">
        <v>486</v>
      </c>
      <c r="AA151" s="75">
        <v>392</v>
      </c>
      <c r="AB151" s="29" t="s">
        <v>1723</v>
      </c>
      <c r="AC151" s="76">
        <v>1378745807</v>
      </c>
      <c r="AD151" s="29" t="s">
        <v>1918</v>
      </c>
      <c r="AE151" s="29" t="s">
        <v>1919</v>
      </c>
      <c r="AF151" s="77" t="s">
        <v>1742</v>
      </c>
      <c r="AG151" s="29"/>
      <c r="AH151" s="26"/>
      <c r="AI151" s="26">
        <f>VLOOKUP(B151,'[1]report_HOME_2023-10-05'!$A$1:$H$858,8,0)</f>
        <v>7</v>
      </c>
    </row>
    <row r="152" spans="1:35" ht="16.5">
      <c r="A152" s="27">
        <v>142</v>
      </c>
      <c r="B152" s="43">
        <f t="shared" si="11"/>
        <v>9789661069397</v>
      </c>
      <c r="C152" s="64" t="s">
        <v>54</v>
      </c>
      <c r="D152" s="65" t="s">
        <v>10</v>
      </c>
      <c r="E152" s="66" t="s">
        <v>7</v>
      </c>
      <c r="F152" s="67">
        <v>288</v>
      </c>
      <c r="G152" s="64" t="s">
        <v>2862</v>
      </c>
      <c r="H152" s="64" t="s">
        <v>2863</v>
      </c>
      <c r="I152" s="64" t="s">
        <v>2864</v>
      </c>
      <c r="J152" s="64" t="s">
        <v>2865</v>
      </c>
      <c r="K152" s="67">
        <v>2023</v>
      </c>
      <c r="L152" s="64" t="s">
        <v>487</v>
      </c>
      <c r="M152" s="64" t="s">
        <v>2866</v>
      </c>
      <c r="N152" s="64" t="s">
        <v>2867</v>
      </c>
      <c r="O152" s="64" t="s">
        <v>2868</v>
      </c>
      <c r="P152" s="114">
        <f t="shared" si="12"/>
        <v>24.7</v>
      </c>
      <c r="Q152" s="1"/>
      <c r="R152" s="69" t="str">
        <f t="shared" si="13"/>
        <v/>
      </c>
      <c r="S152" s="70" t="str">
        <f t="shared" si="14"/>
        <v>Image</v>
      </c>
      <c r="T152" s="71">
        <v>9789661069397</v>
      </c>
      <c r="U152" s="72" t="s">
        <v>2869</v>
      </c>
      <c r="V152" s="73">
        <v>24.7</v>
      </c>
      <c r="W152" s="74" t="s">
        <v>2870</v>
      </c>
      <c r="X152" s="72" t="s">
        <v>2871</v>
      </c>
      <c r="Y152" s="72" t="s">
        <v>2872</v>
      </c>
      <c r="Z152" s="72" t="s">
        <v>2873</v>
      </c>
      <c r="AA152" s="75">
        <v>238</v>
      </c>
      <c r="AB152" s="29" t="s">
        <v>1723</v>
      </c>
      <c r="AC152" s="76"/>
      <c r="AD152" s="29" t="s">
        <v>1949</v>
      </c>
      <c r="AE152" s="29" t="s">
        <v>1950</v>
      </c>
      <c r="AF152" s="77" t="s">
        <v>1742</v>
      </c>
      <c r="AG152" s="29"/>
      <c r="AH152" s="26">
        <f>VLOOKUP(B152,[2]Waybill!$A$1:$G$366,3,0)</f>
        <v>10</v>
      </c>
      <c r="AI152" s="26"/>
    </row>
    <row r="153" spans="1:35" ht="16.5">
      <c r="A153" s="27">
        <v>143</v>
      </c>
      <c r="B153" s="43">
        <f t="shared" si="11"/>
        <v>9786171298910</v>
      </c>
      <c r="C153" s="64" t="s">
        <v>54</v>
      </c>
      <c r="D153" s="65" t="s">
        <v>10</v>
      </c>
      <c r="E153" s="66" t="s">
        <v>7</v>
      </c>
      <c r="F153" s="67">
        <v>384</v>
      </c>
      <c r="G153" s="64" t="s">
        <v>2874</v>
      </c>
      <c r="H153" s="64" t="s">
        <v>2875</v>
      </c>
      <c r="I153" s="64" t="s">
        <v>2876</v>
      </c>
      <c r="J153" s="64"/>
      <c r="K153" s="67">
        <v>2023</v>
      </c>
      <c r="L153" s="64" t="s">
        <v>90</v>
      </c>
      <c r="M153" s="64" t="s">
        <v>2877</v>
      </c>
      <c r="N153" s="64" t="s">
        <v>2878</v>
      </c>
      <c r="O153" s="64" t="s">
        <v>2879</v>
      </c>
      <c r="P153" s="114">
        <f t="shared" si="12"/>
        <v>37.6</v>
      </c>
      <c r="Q153" s="1"/>
      <c r="R153" s="69" t="str">
        <f t="shared" si="13"/>
        <v/>
      </c>
      <c r="S153" s="70" t="str">
        <f t="shared" si="14"/>
        <v>Image</v>
      </c>
      <c r="T153" s="71">
        <v>9786171298910</v>
      </c>
      <c r="U153" s="72" t="s">
        <v>2880</v>
      </c>
      <c r="V153" s="73">
        <v>37.6</v>
      </c>
      <c r="W153" s="74" t="s">
        <v>2881</v>
      </c>
      <c r="X153" s="72" t="s">
        <v>2882</v>
      </c>
      <c r="Y153" s="72" t="s">
        <v>2883</v>
      </c>
      <c r="Z153" s="72" t="s">
        <v>2884</v>
      </c>
      <c r="AA153" s="75">
        <v>531</v>
      </c>
      <c r="AB153" s="29" t="s">
        <v>1723</v>
      </c>
      <c r="AC153" s="76"/>
      <c r="AD153" s="29" t="s">
        <v>1979</v>
      </c>
      <c r="AE153" s="29" t="s">
        <v>1980</v>
      </c>
      <c r="AF153" s="77" t="s">
        <v>1742</v>
      </c>
      <c r="AG153" s="29"/>
      <c r="AH153" s="26">
        <f>VLOOKUP(B153,[2]Waybill!$A$1:$G$366,3,0)</f>
        <v>15</v>
      </c>
      <c r="AI153" s="26"/>
    </row>
    <row r="154" spans="1:35" ht="16.5">
      <c r="A154" s="27">
        <v>144</v>
      </c>
      <c r="B154" s="43">
        <f t="shared" si="11"/>
        <v>9789660396173</v>
      </c>
      <c r="C154" s="64" t="s">
        <v>54</v>
      </c>
      <c r="D154" s="65" t="s">
        <v>10</v>
      </c>
      <c r="E154" s="66" t="s">
        <v>7</v>
      </c>
      <c r="F154" s="67">
        <v>320</v>
      </c>
      <c r="G154" s="64" t="s">
        <v>488</v>
      </c>
      <c r="H154" s="64" t="s">
        <v>489</v>
      </c>
      <c r="I154" s="64" t="s">
        <v>490</v>
      </c>
      <c r="J154" s="64" t="s">
        <v>315</v>
      </c>
      <c r="K154" s="67">
        <v>2021</v>
      </c>
      <c r="L154" s="64" t="s">
        <v>58</v>
      </c>
      <c r="M154" s="64" t="s">
        <v>491</v>
      </c>
      <c r="N154" s="64" t="s">
        <v>492</v>
      </c>
      <c r="O154" s="64" t="s">
        <v>493</v>
      </c>
      <c r="P154" s="114">
        <f t="shared" si="12"/>
        <v>29.3</v>
      </c>
      <c r="Q154" s="1"/>
      <c r="R154" s="69" t="str">
        <f t="shared" si="13"/>
        <v/>
      </c>
      <c r="S154" s="70" t="str">
        <f t="shared" si="14"/>
        <v>Image</v>
      </c>
      <c r="T154" s="71">
        <v>9789660396173</v>
      </c>
      <c r="U154" s="72" t="s">
        <v>494</v>
      </c>
      <c r="V154" s="73">
        <v>29.3</v>
      </c>
      <c r="W154" s="74" t="s">
        <v>495</v>
      </c>
      <c r="X154" s="72" t="s">
        <v>496</v>
      </c>
      <c r="Y154" s="72" t="s">
        <v>497</v>
      </c>
      <c r="Z154" s="72" t="s">
        <v>498</v>
      </c>
      <c r="AA154" s="75">
        <v>392</v>
      </c>
      <c r="AB154" s="29" t="s">
        <v>1723</v>
      </c>
      <c r="AC154" s="76">
        <v>1391151327</v>
      </c>
      <c r="AD154" s="29" t="s">
        <v>1744</v>
      </c>
      <c r="AE154" s="29" t="s">
        <v>1745</v>
      </c>
      <c r="AF154" s="77" t="s">
        <v>1742</v>
      </c>
      <c r="AG154" s="29"/>
      <c r="AH154" s="26"/>
      <c r="AI154" s="26">
        <f>VLOOKUP(B154,'[1]report_HOME_2023-10-05'!$A$1:$H$858,8,0)</f>
        <v>15</v>
      </c>
    </row>
    <row r="155" spans="1:35" ht="16.5">
      <c r="A155" s="27">
        <v>145</v>
      </c>
      <c r="B155" s="43">
        <f t="shared" si="11"/>
        <v>9789660397033</v>
      </c>
      <c r="C155" s="64" t="s">
        <v>54</v>
      </c>
      <c r="D155" s="65" t="s">
        <v>10</v>
      </c>
      <c r="E155" s="66" t="s">
        <v>7</v>
      </c>
      <c r="F155" s="67">
        <v>320</v>
      </c>
      <c r="G155" s="64" t="s">
        <v>488</v>
      </c>
      <c r="H155" s="64" t="s">
        <v>499</v>
      </c>
      <c r="I155" s="64" t="s">
        <v>500</v>
      </c>
      <c r="J155" s="64" t="s">
        <v>315</v>
      </c>
      <c r="K155" s="67">
        <v>2021</v>
      </c>
      <c r="L155" s="64" t="s">
        <v>58</v>
      </c>
      <c r="M155" s="64" t="s">
        <v>491</v>
      </c>
      <c r="N155" s="64" t="s">
        <v>501</v>
      </c>
      <c r="O155" s="64" t="s">
        <v>2885</v>
      </c>
      <c r="P155" s="114">
        <f t="shared" si="12"/>
        <v>29.3</v>
      </c>
      <c r="Q155" s="1"/>
      <c r="R155" s="69" t="str">
        <f t="shared" si="13"/>
        <v/>
      </c>
      <c r="S155" s="70" t="str">
        <f t="shared" si="14"/>
        <v>Image</v>
      </c>
      <c r="T155" s="71">
        <v>9789660397033</v>
      </c>
      <c r="U155" s="72" t="s">
        <v>502</v>
      </c>
      <c r="V155" s="73">
        <v>29.3</v>
      </c>
      <c r="W155" s="74" t="s">
        <v>503</v>
      </c>
      <c r="X155" s="72" t="s">
        <v>504</v>
      </c>
      <c r="Y155" s="72" t="s">
        <v>497</v>
      </c>
      <c r="Z155" s="72" t="s">
        <v>505</v>
      </c>
      <c r="AA155" s="75">
        <v>392</v>
      </c>
      <c r="AB155" s="29" t="s">
        <v>1723</v>
      </c>
      <c r="AC155" s="76">
        <v>1379430367</v>
      </c>
      <c r="AD155" s="29" t="s">
        <v>1744</v>
      </c>
      <c r="AE155" s="29" t="s">
        <v>1745</v>
      </c>
      <c r="AF155" s="77" t="s">
        <v>1742</v>
      </c>
      <c r="AG155" s="29"/>
      <c r="AH155" s="26"/>
      <c r="AI155" s="26">
        <f>VLOOKUP(B155,'[1]report_HOME_2023-10-05'!$A$1:$H$858,8,0)</f>
        <v>15</v>
      </c>
    </row>
    <row r="156" spans="1:35" ht="16.5">
      <c r="A156" s="27">
        <v>146</v>
      </c>
      <c r="B156" s="43">
        <f t="shared" si="11"/>
        <v>9789666881093</v>
      </c>
      <c r="C156" s="64" t="s">
        <v>54</v>
      </c>
      <c r="D156" s="65" t="s">
        <v>10</v>
      </c>
      <c r="E156" s="66" t="s">
        <v>7</v>
      </c>
      <c r="F156" s="67">
        <v>384</v>
      </c>
      <c r="G156" s="64" t="s">
        <v>2886</v>
      </c>
      <c r="H156" s="64" t="s">
        <v>2887</v>
      </c>
      <c r="I156" s="64" t="s">
        <v>2888</v>
      </c>
      <c r="J156" s="64"/>
      <c r="K156" s="67">
        <v>2023</v>
      </c>
      <c r="L156" s="64" t="s">
        <v>2063</v>
      </c>
      <c r="M156" s="64" t="s">
        <v>2889</v>
      </c>
      <c r="N156" s="64" t="s">
        <v>2890</v>
      </c>
      <c r="O156" s="64" t="s">
        <v>2891</v>
      </c>
      <c r="P156" s="114">
        <f t="shared" si="12"/>
        <v>33.5</v>
      </c>
      <c r="Q156" s="1"/>
      <c r="R156" s="69" t="str">
        <f t="shared" si="13"/>
        <v/>
      </c>
      <c r="S156" s="70" t="str">
        <f t="shared" si="14"/>
        <v>Image</v>
      </c>
      <c r="T156" s="71">
        <v>9789666881093</v>
      </c>
      <c r="U156" s="72" t="s">
        <v>2892</v>
      </c>
      <c r="V156" s="73">
        <v>33.5</v>
      </c>
      <c r="W156" s="74" t="s">
        <v>2893</v>
      </c>
      <c r="X156" s="72" t="s">
        <v>2894</v>
      </c>
      <c r="Y156" s="72" t="s">
        <v>2895</v>
      </c>
      <c r="Z156" s="72" t="s">
        <v>2896</v>
      </c>
      <c r="AA156" s="75">
        <v>403</v>
      </c>
      <c r="AB156" s="29" t="s">
        <v>1723</v>
      </c>
      <c r="AC156" s="76"/>
      <c r="AD156" s="29" t="s">
        <v>2071</v>
      </c>
      <c r="AE156" s="29" t="s">
        <v>2071</v>
      </c>
      <c r="AF156" s="77" t="s">
        <v>1742</v>
      </c>
      <c r="AG156" s="29"/>
      <c r="AH156" s="26">
        <f>VLOOKUP(B156,[2]Waybill!$A$1:$G$366,3,0)</f>
        <v>10</v>
      </c>
      <c r="AI156" s="26"/>
    </row>
    <row r="157" spans="1:35" ht="16.5">
      <c r="A157" s="27">
        <v>147</v>
      </c>
      <c r="B157" s="43">
        <f t="shared" si="11"/>
        <v>9786175512067</v>
      </c>
      <c r="C157" s="64" t="s">
        <v>54</v>
      </c>
      <c r="D157" s="65" t="s">
        <v>10</v>
      </c>
      <c r="E157" s="66" t="s">
        <v>7</v>
      </c>
      <c r="F157" s="67">
        <v>320</v>
      </c>
      <c r="G157" s="64" t="s">
        <v>2897</v>
      </c>
      <c r="H157" s="64" t="s">
        <v>2898</v>
      </c>
      <c r="I157" s="64" t="s">
        <v>2899</v>
      </c>
      <c r="J157" s="64" t="s">
        <v>2241</v>
      </c>
      <c r="K157" s="67">
        <v>2023</v>
      </c>
      <c r="L157" s="64" t="s">
        <v>58</v>
      </c>
      <c r="M157" s="64" t="s">
        <v>2900</v>
      </c>
      <c r="N157" s="64" t="s">
        <v>2901</v>
      </c>
      <c r="O157" s="64" t="s">
        <v>2902</v>
      </c>
      <c r="P157" s="114">
        <f t="shared" si="12"/>
        <v>29.2</v>
      </c>
      <c r="Q157" s="1"/>
      <c r="R157" s="69" t="str">
        <f t="shared" si="13"/>
        <v/>
      </c>
      <c r="S157" s="70" t="str">
        <f t="shared" si="14"/>
        <v>Image</v>
      </c>
      <c r="T157" s="71">
        <v>9786175512067</v>
      </c>
      <c r="U157" s="72" t="s">
        <v>2903</v>
      </c>
      <c r="V157" s="73">
        <v>29.2</v>
      </c>
      <c r="W157" s="74" t="s">
        <v>2904</v>
      </c>
      <c r="X157" s="72" t="s">
        <v>2905</v>
      </c>
      <c r="Y157" s="72" t="s">
        <v>2900</v>
      </c>
      <c r="Z157" s="72" t="s">
        <v>2906</v>
      </c>
      <c r="AA157" s="75">
        <v>279</v>
      </c>
      <c r="AB157" s="29" t="s">
        <v>1896</v>
      </c>
      <c r="AC157" s="76"/>
      <c r="AD157" s="29" t="s">
        <v>1744</v>
      </c>
      <c r="AE157" s="29" t="s">
        <v>1745</v>
      </c>
      <c r="AF157" s="77" t="s">
        <v>1742</v>
      </c>
      <c r="AG157" s="29"/>
      <c r="AH157" s="26">
        <f>VLOOKUP(B157,[2]Waybill!$A$1:$G$366,3,0)</f>
        <v>10</v>
      </c>
      <c r="AI157" s="26"/>
    </row>
    <row r="158" spans="1:35" ht="16.5">
      <c r="A158" s="27">
        <v>148</v>
      </c>
      <c r="B158" s="43">
        <f t="shared" si="11"/>
        <v>9789661061155</v>
      </c>
      <c r="C158" s="64" t="s">
        <v>54</v>
      </c>
      <c r="D158" s="65" t="s">
        <v>10</v>
      </c>
      <c r="E158" s="66" t="s">
        <v>7</v>
      </c>
      <c r="F158" s="67">
        <v>176</v>
      </c>
      <c r="G158" s="64" t="s">
        <v>2907</v>
      </c>
      <c r="H158" s="64" t="s">
        <v>2908</v>
      </c>
      <c r="I158" s="64" t="s">
        <v>2909</v>
      </c>
      <c r="J158" s="64"/>
      <c r="K158" s="67">
        <v>2023</v>
      </c>
      <c r="L158" s="64" t="s">
        <v>487</v>
      </c>
      <c r="M158" s="64" t="s">
        <v>2910</v>
      </c>
      <c r="N158" s="64" t="s">
        <v>2911</v>
      </c>
      <c r="O158" s="64" t="s">
        <v>2912</v>
      </c>
      <c r="P158" s="114">
        <f t="shared" si="12"/>
        <v>24.6</v>
      </c>
      <c r="Q158" s="1"/>
      <c r="R158" s="69" t="str">
        <f t="shared" si="13"/>
        <v/>
      </c>
      <c r="S158" s="70" t="str">
        <f t="shared" si="14"/>
        <v>Image</v>
      </c>
      <c r="T158" s="71">
        <v>9789661061155</v>
      </c>
      <c r="U158" s="72" t="s">
        <v>2913</v>
      </c>
      <c r="V158" s="73">
        <v>24.6</v>
      </c>
      <c r="W158" s="74" t="s">
        <v>2914</v>
      </c>
      <c r="X158" s="72" t="s">
        <v>2915</v>
      </c>
      <c r="Y158" s="72" t="s">
        <v>2916</v>
      </c>
      <c r="Z158" s="72" t="s">
        <v>2917</v>
      </c>
      <c r="AA158" s="75">
        <v>221</v>
      </c>
      <c r="AB158" s="29" t="s">
        <v>1723</v>
      </c>
      <c r="AC158" s="76"/>
      <c r="AD158" s="29" t="s">
        <v>1949</v>
      </c>
      <c r="AE158" s="29" t="s">
        <v>1950</v>
      </c>
      <c r="AF158" s="77" t="s">
        <v>1742</v>
      </c>
      <c r="AG158" s="29"/>
      <c r="AH158" s="26">
        <f>VLOOKUP(B158,[2]Waybill!$A$1:$G$366,3,0)</f>
        <v>10</v>
      </c>
      <c r="AI158" s="26"/>
    </row>
    <row r="159" spans="1:35" ht="16.5">
      <c r="A159" s="27">
        <v>149</v>
      </c>
      <c r="B159" s="43">
        <f t="shared" si="11"/>
        <v>9789661069472</v>
      </c>
      <c r="C159" s="64" t="s">
        <v>54</v>
      </c>
      <c r="D159" s="65" t="s">
        <v>10</v>
      </c>
      <c r="E159" s="66" t="s">
        <v>7</v>
      </c>
      <c r="F159" s="67">
        <v>112</v>
      </c>
      <c r="G159" s="64" t="s">
        <v>2918</v>
      </c>
      <c r="H159" s="64" t="s">
        <v>2919</v>
      </c>
      <c r="I159" s="64" t="s">
        <v>2920</v>
      </c>
      <c r="J159" s="64"/>
      <c r="K159" s="67">
        <v>2023</v>
      </c>
      <c r="L159" s="64" t="s">
        <v>487</v>
      </c>
      <c r="M159" s="64" t="s">
        <v>2921</v>
      </c>
      <c r="N159" s="64" t="s">
        <v>2922</v>
      </c>
      <c r="O159" s="64" t="s">
        <v>2923</v>
      </c>
      <c r="P159" s="114">
        <f t="shared" si="12"/>
        <v>33.1</v>
      </c>
      <c r="Q159" s="1"/>
      <c r="R159" s="69" t="str">
        <f t="shared" si="13"/>
        <v/>
      </c>
      <c r="S159" s="70" t="str">
        <f t="shared" si="14"/>
        <v>Image</v>
      </c>
      <c r="T159" s="71">
        <v>9789661069472</v>
      </c>
      <c r="U159" s="72" t="s">
        <v>2924</v>
      </c>
      <c r="V159" s="73">
        <v>33.1</v>
      </c>
      <c r="W159" s="74" t="s">
        <v>2925</v>
      </c>
      <c r="X159" s="72" t="s">
        <v>2926</v>
      </c>
      <c r="Y159" s="72" t="s">
        <v>2927</v>
      </c>
      <c r="Z159" s="72" t="s">
        <v>2928</v>
      </c>
      <c r="AA159" s="75">
        <v>391</v>
      </c>
      <c r="AB159" s="29" t="s">
        <v>1723</v>
      </c>
      <c r="AC159" s="76"/>
      <c r="AD159" s="29" t="s">
        <v>1949</v>
      </c>
      <c r="AE159" s="29" t="s">
        <v>1950</v>
      </c>
      <c r="AF159" s="77" t="s">
        <v>1742</v>
      </c>
      <c r="AG159" s="29"/>
      <c r="AH159" s="26">
        <f>VLOOKUP(B159,[2]Waybill!$A$1:$G$366,3,0)</f>
        <v>10</v>
      </c>
      <c r="AI159" s="26"/>
    </row>
    <row r="160" spans="1:35" ht="16.5">
      <c r="A160" s="27">
        <v>150</v>
      </c>
      <c r="B160" s="43">
        <f t="shared" si="11"/>
        <v>9786170962553</v>
      </c>
      <c r="C160" s="64" t="s">
        <v>54</v>
      </c>
      <c r="D160" s="65" t="s">
        <v>10</v>
      </c>
      <c r="E160" s="66" t="s">
        <v>7</v>
      </c>
      <c r="F160" s="67">
        <v>448</v>
      </c>
      <c r="G160" s="64" t="s">
        <v>508</v>
      </c>
      <c r="H160" s="64" t="s">
        <v>509</v>
      </c>
      <c r="I160" s="64" t="s">
        <v>2929</v>
      </c>
      <c r="J160" s="64"/>
      <c r="K160" s="67">
        <v>2020</v>
      </c>
      <c r="L160" s="64" t="s">
        <v>86</v>
      </c>
      <c r="M160" s="64" t="s">
        <v>510</v>
      </c>
      <c r="N160" s="64" t="s">
        <v>511</v>
      </c>
      <c r="O160" s="64" t="s">
        <v>2930</v>
      </c>
      <c r="P160" s="114">
        <f t="shared" si="12"/>
        <v>32.299999999999997</v>
      </c>
      <c r="Q160" s="1"/>
      <c r="R160" s="69" t="str">
        <f t="shared" si="13"/>
        <v/>
      </c>
      <c r="S160" s="70" t="str">
        <f t="shared" si="14"/>
        <v>Image</v>
      </c>
      <c r="T160" s="71">
        <v>9786170962553</v>
      </c>
      <c r="U160" s="72" t="s">
        <v>512</v>
      </c>
      <c r="V160" s="73">
        <v>32.299999999999997</v>
      </c>
      <c r="W160" s="74" t="s">
        <v>513</v>
      </c>
      <c r="X160" s="72" t="s">
        <v>2931</v>
      </c>
      <c r="Y160" s="72" t="s">
        <v>514</v>
      </c>
      <c r="Z160" s="72" t="s">
        <v>515</v>
      </c>
      <c r="AA160" s="75">
        <v>392</v>
      </c>
      <c r="AB160" s="29" t="s">
        <v>1723</v>
      </c>
      <c r="AC160" s="76">
        <v>1378750110</v>
      </c>
      <c r="AD160" s="29" t="s">
        <v>1918</v>
      </c>
      <c r="AE160" s="29" t="s">
        <v>1919</v>
      </c>
      <c r="AF160" s="77" t="s">
        <v>1742</v>
      </c>
      <c r="AG160" s="29"/>
      <c r="AH160" s="26"/>
      <c r="AI160" s="26">
        <f>VLOOKUP(B160,'[1]report_HOME_2023-10-05'!$A$1:$H$858,8,0)</f>
        <v>9</v>
      </c>
    </row>
    <row r="161" spans="1:35" ht="16.5">
      <c r="A161" s="27">
        <v>151</v>
      </c>
      <c r="B161" s="43">
        <f t="shared" si="11"/>
        <v>9786170968340</v>
      </c>
      <c r="C161" s="64" t="s">
        <v>54</v>
      </c>
      <c r="D161" s="65" t="s">
        <v>10</v>
      </c>
      <c r="E161" s="66" t="s">
        <v>7</v>
      </c>
      <c r="F161" s="67">
        <v>464</v>
      </c>
      <c r="G161" s="64" t="s">
        <v>508</v>
      </c>
      <c r="H161" s="64" t="s">
        <v>516</v>
      </c>
      <c r="I161" s="64" t="s">
        <v>517</v>
      </c>
      <c r="J161" s="64" t="s">
        <v>125</v>
      </c>
      <c r="K161" s="67">
        <v>2021</v>
      </c>
      <c r="L161" s="64" t="s">
        <v>86</v>
      </c>
      <c r="M161" s="64" t="s">
        <v>510</v>
      </c>
      <c r="N161" s="64" t="s">
        <v>518</v>
      </c>
      <c r="O161" s="64" t="s">
        <v>519</v>
      </c>
      <c r="P161" s="114">
        <f t="shared" si="12"/>
        <v>32.200000000000003</v>
      </c>
      <c r="Q161" s="1"/>
      <c r="R161" s="69" t="str">
        <f t="shared" si="13"/>
        <v/>
      </c>
      <c r="S161" s="70" t="str">
        <f t="shared" si="14"/>
        <v>Image</v>
      </c>
      <c r="T161" s="71">
        <v>9786170968340</v>
      </c>
      <c r="U161" s="72" t="s">
        <v>520</v>
      </c>
      <c r="V161" s="73">
        <v>32.200000000000003</v>
      </c>
      <c r="W161" s="74" t="s">
        <v>521</v>
      </c>
      <c r="X161" s="72" t="s">
        <v>522</v>
      </c>
      <c r="Y161" s="72" t="s">
        <v>514</v>
      </c>
      <c r="Z161" s="72" t="s">
        <v>523</v>
      </c>
      <c r="AA161" s="75">
        <v>392</v>
      </c>
      <c r="AB161" s="29" t="s">
        <v>1723</v>
      </c>
      <c r="AC161" s="76"/>
      <c r="AD161" s="29" t="s">
        <v>1918</v>
      </c>
      <c r="AE161" s="29" t="s">
        <v>1919</v>
      </c>
      <c r="AF161" s="77" t="s">
        <v>1742</v>
      </c>
      <c r="AG161" s="29"/>
      <c r="AH161" s="26"/>
      <c r="AI161" s="26">
        <f>VLOOKUP(B161,'[1]report_HOME_2023-10-05'!$A$1:$H$858,8,0)</f>
        <v>13</v>
      </c>
    </row>
    <row r="162" spans="1:35" ht="16.5">
      <c r="A162" s="27">
        <v>152</v>
      </c>
      <c r="B162" s="43">
        <f t="shared" si="11"/>
        <v>9786178248925</v>
      </c>
      <c r="C162" s="64" t="s">
        <v>54</v>
      </c>
      <c r="D162" s="65" t="s">
        <v>10</v>
      </c>
      <c r="E162" s="66" t="s">
        <v>7</v>
      </c>
      <c r="F162" s="67">
        <v>488</v>
      </c>
      <c r="G162" s="64" t="s">
        <v>1416</v>
      </c>
      <c r="H162" s="64" t="s">
        <v>2932</v>
      </c>
      <c r="I162" s="64" t="s">
        <v>2933</v>
      </c>
      <c r="J162" s="64" t="s">
        <v>2580</v>
      </c>
      <c r="K162" s="67">
        <v>2023</v>
      </c>
      <c r="L162" s="64" t="s">
        <v>1842</v>
      </c>
      <c r="M162" s="64" t="s">
        <v>1420</v>
      </c>
      <c r="N162" s="64" t="s">
        <v>2934</v>
      </c>
      <c r="O162" s="64" t="s">
        <v>2935</v>
      </c>
      <c r="P162" s="114">
        <f t="shared" si="12"/>
        <v>45.6</v>
      </c>
      <c r="Q162" s="1"/>
      <c r="R162" s="69" t="str">
        <f t="shared" si="13"/>
        <v/>
      </c>
      <c r="S162" s="70" t="str">
        <f t="shared" si="14"/>
        <v>Image</v>
      </c>
      <c r="T162" s="71">
        <v>9786178248925</v>
      </c>
      <c r="U162" s="72" t="s">
        <v>2936</v>
      </c>
      <c r="V162" s="73">
        <v>45.6</v>
      </c>
      <c r="W162" s="74" t="s">
        <v>2937</v>
      </c>
      <c r="X162" s="72" t="s">
        <v>2938</v>
      </c>
      <c r="Y162" s="72" t="s">
        <v>1420</v>
      </c>
      <c r="Z162" s="72" t="s">
        <v>2939</v>
      </c>
      <c r="AA162" s="75">
        <v>644</v>
      </c>
      <c r="AB162" s="29" t="s">
        <v>1723</v>
      </c>
      <c r="AC162" s="76"/>
      <c r="AD162" s="29" t="s">
        <v>1851</v>
      </c>
      <c r="AE162" s="29" t="s">
        <v>1851</v>
      </c>
      <c r="AF162" s="77" t="s">
        <v>1742</v>
      </c>
      <c r="AG162" s="29"/>
      <c r="AH162" s="26">
        <f>VLOOKUP(B162,[2]Waybill!$A$1:$G$366,3,0)</f>
        <v>10</v>
      </c>
      <c r="AI162" s="26"/>
    </row>
    <row r="163" spans="1:35" ht="16.5">
      <c r="A163" s="27">
        <v>153</v>
      </c>
      <c r="B163" s="43">
        <f t="shared" si="11"/>
        <v>9789664481592</v>
      </c>
      <c r="C163" s="64" t="s">
        <v>54</v>
      </c>
      <c r="D163" s="65" t="s">
        <v>10</v>
      </c>
      <c r="E163" s="66" t="s">
        <v>7</v>
      </c>
      <c r="F163" s="67">
        <v>816</v>
      </c>
      <c r="G163" s="64" t="s">
        <v>2940</v>
      </c>
      <c r="H163" s="64" t="s">
        <v>2941</v>
      </c>
      <c r="I163" s="64" t="s">
        <v>2942</v>
      </c>
      <c r="J163" s="64" t="s">
        <v>2299</v>
      </c>
      <c r="K163" s="67">
        <v>2023</v>
      </c>
      <c r="L163" s="64" t="s">
        <v>723</v>
      </c>
      <c r="M163" s="64" t="s">
        <v>2943</v>
      </c>
      <c r="N163" s="64" t="s">
        <v>2944</v>
      </c>
      <c r="O163" s="64" t="s">
        <v>2945</v>
      </c>
      <c r="P163" s="115">
        <f t="shared" si="12"/>
        <v>59.3</v>
      </c>
      <c r="Q163" s="1"/>
      <c r="R163" s="69" t="str">
        <f t="shared" si="13"/>
        <v/>
      </c>
      <c r="S163" s="70" t="str">
        <f t="shared" si="14"/>
        <v>Image</v>
      </c>
      <c r="T163" s="71">
        <v>9789664481592</v>
      </c>
      <c r="U163" s="72" t="s">
        <v>2946</v>
      </c>
      <c r="V163" s="73">
        <v>59.3</v>
      </c>
      <c r="W163" s="74" t="s">
        <v>2947</v>
      </c>
      <c r="X163" s="72" t="s">
        <v>2948</v>
      </c>
      <c r="Y163" s="72" t="s">
        <v>2949</v>
      </c>
      <c r="Z163" s="72" t="s">
        <v>2950</v>
      </c>
      <c r="AA163" s="78">
        <v>1103</v>
      </c>
      <c r="AB163" s="29" t="s">
        <v>1723</v>
      </c>
      <c r="AC163" s="76"/>
      <c r="AD163" s="29" t="s">
        <v>1774</v>
      </c>
      <c r="AE163" s="29" t="s">
        <v>1775</v>
      </c>
      <c r="AF163" s="77" t="s">
        <v>1742</v>
      </c>
      <c r="AG163" s="29"/>
      <c r="AH163" s="26">
        <f>VLOOKUP(B163,[2]Waybill!$A$1:$G$366,3,0)</f>
        <v>10</v>
      </c>
      <c r="AI163" s="26"/>
    </row>
    <row r="164" spans="1:35" ht="16.5">
      <c r="A164" s="27">
        <v>154</v>
      </c>
      <c r="B164" s="43">
        <f t="shared" si="11"/>
        <v>9786178280178</v>
      </c>
      <c r="C164" s="64" t="s">
        <v>54</v>
      </c>
      <c r="D164" s="65" t="s">
        <v>10</v>
      </c>
      <c r="E164" s="66" t="s">
        <v>7</v>
      </c>
      <c r="F164" s="67">
        <v>432</v>
      </c>
      <c r="G164" s="64" t="s">
        <v>524</v>
      </c>
      <c r="H164" s="64" t="s">
        <v>2951</v>
      </c>
      <c r="I164" s="64" t="s">
        <v>525</v>
      </c>
      <c r="J164" s="64" t="s">
        <v>218</v>
      </c>
      <c r="K164" s="67">
        <v>2023</v>
      </c>
      <c r="L164" s="64" t="s">
        <v>1842</v>
      </c>
      <c r="M164" s="64" t="s">
        <v>526</v>
      </c>
      <c r="N164" s="64" t="s">
        <v>2952</v>
      </c>
      <c r="O164" s="64" t="s">
        <v>2953</v>
      </c>
      <c r="P164" s="114">
        <f t="shared" si="12"/>
        <v>57.7</v>
      </c>
      <c r="Q164" s="1"/>
      <c r="R164" s="69" t="str">
        <f t="shared" si="13"/>
        <v/>
      </c>
      <c r="S164" s="70" t="str">
        <f t="shared" si="14"/>
        <v>Image</v>
      </c>
      <c r="T164" s="71">
        <v>9786178280178</v>
      </c>
      <c r="U164" s="72" t="s">
        <v>2954</v>
      </c>
      <c r="V164" s="73">
        <v>57.7</v>
      </c>
      <c r="W164" s="74" t="s">
        <v>2955</v>
      </c>
      <c r="X164" s="72" t="s">
        <v>2956</v>
      </c>
      <c r="Y164" s="72" t="s">
        <v>526</v>
      </c>
      <c r="Z164" s="72" t="s">
        <v>2957</v>
      </c>
      <c r="AA164" s="75">
        <v>656</v>
      </c>
      <c r="AB164" s="29" t="s">
        <v>1723</v>
      </c>
      <c r="AC164" s="76"/>
      <c r="AD164" s="29" t="s">
        <v>1851</v>
      </c>
      <c r="AE164" s="29" t="s">
        <v>1851</v>
      </c>
      <c r="AF164" s="77" t="s">
        <v>1742</v>
      </c>
      <c r="AG164" s="29"/>
      <c r="AH164" s="26">
        <f>VLOOKUP(B164,[2]Waybill!$A$1:$G$366,3,0)</f>
        <v>10</v>
      </c>
      <c r="AI164" s="26"/>
    </row>
    <row r="165" spans="1:35" ht="16.5">
      <c r="A165" s="27">
        <v>155</v>
      </c>
      <c r="B165" s="43">
        <f t="shared" si="11"/>
        <v>9789660397408</v>
      </c>
      <c r="C165" s="64" t="s">
        <v>54</v>
      </c>
      <c r="D165" s="65" t="s">
        <v>10</v>
      </c>
      <c r="E165" s="66" t="s">
        <v>7</v>
      </c>
      <c r="F165" s="67">
        <v>224</v>
      </c>
      <c r="G165" s="64" t="s">
        <v>2958</v>
      </c>
      <c r="H165" s="64" t="s">
        <v>2959</v>
      </c>
      <c r="I165" s="64" t="s">
        <v>2960</v>
      </c>
      <c r="J165" s="64" t="s">
        <v>228</v>
      </c>
      <c r="K165" s="67">
        <v>2023</v>
      </c>
      <c r="L165" s="64" t="s">
        <v>58</v>
      </c>
      <c r="M165" s="64" t="s">
        <v>2961</v>
      </c>
      <c r="N165" s="64" t="s">
        <v>2962</v>
      </c>
      <c r="O165" s="64" t="s">
        <v>2963</v>
      </c>
      <c r="P165" s="114">
        <f t="shared" si="12"/>
        <v>22.7</v>
      </c>
      <c r="Q165" s="1"/>
      <c r="R165" s="69" t="str">
        <f t="shared" si="13"/>
        <v/>
      </c>
      <c r="S165" s="70" t="str">
        <f t="shared" si="14"/>
        <v>Image</v>
      </c>
      <c r="T165" s="71">
        <v>9789660397408</v>
      </c>
      <c r="U165" s="72" t="s">
        <v>2964</v>
      </c>
      <c r="V165" s="73">
        <v>22.7</v>
      </c>
      <c r="W165" s="74" t="s">
        <v>2965</v>
      </c>
      <c r="X165" s="72" t="s">
        <v>2966</v>
      </c>
      <c r="Y165" s="72" t="s">
        <v>2967</v>
      </c>
      <c r="Z165" s="72" t="s">
        <v>2968</v>
      </c>
      <c r="AA165" s="75">
        <v>218</v>
      </c>
      <c r="AB165" s="29" t="s">
        <v>1896</v>
      </c>
      <c r="AC165" s="76"/>
      <c r="AD165" s="29" t="s">
        <v>1744</v>
      </c>
      <c r="AE165" s="29" t="s">
        <v>1745</v>
      </c>
      <c r="AF165" s="77" t="s">
        <v>1742</v>
      </c>
      <c r="AG165" s="29"/>
      <c r="AH165" s="26">
        <f>VLOOKUP(B165,[2]Waybill!$A$1:$G$366,3,0)</f>
        <v>15</v>
      </c>
      <c r="AI165" s="26"/>
    </row>
    <row r="166" spans="1:35" ht="16.5">
      <c r="A166" s="27">
        <v>156</v>
      </c>
      <c r="B166" s="43">
        <f t="shared" si="11"/>
        <v>9786176143970</v>
      </c>
      <c r="C166" s="64" t="s">
        <v>54</v>
      </c>
      <c r="D166" s="65" t="s">
        <v>10</v>
      </c>
      <c r="E166" s="66" t="s">
        <v>7</v>
      </c>
      <c r="F166" s="67">
        <v>328</v>
      </c>
      <c r="G166" s="64" t="s">
        <v>2969</v>
      </c>
      <c r="H166" s="64" t="s">
        <v>2970</v>
      </c>
      <c r="I166" s="64" t="s">
        <v>2971</v>
      </c>
      <c r="J166" s="64"/>
      <c r="K166" s="67">
        <v>2023</v>
      </c>
      <c r="L166" s="64" t="s">
        <v>927</v>
      </c>
      <c r="M166" s="64" t="s">
        <v>2972</v>
      </c>
      <c r="N166" s="64" t="s">
        <v>2970</v>
      </c>
      <c r="O166" s="64" t="s">
        <v>2973</v>
      </c>
      <c r="P166" s="114">
        <f t="shared" si="12"/>
        <v>38.6</v>
      </c>
      <c r="Q166" s="1"/>
      <c r="R166" s="69" t="str">
        <f t="shared" si="13"/>
        <v/>
      </c>
      <c r="S166" s="70" t="str">
        <f t="shared" si="14"/>
        <v>Image</v>
      </c>
      <c r="T166" s="71">
        <v>9786176143970</v>
      </c>
      <c r="U166" s="72" t="s">
        <v>2974</v>
      </c>
      <c r="V166" s="73">
        <v>38.6</v>
      </c>
      <c r="W166" s="74" t="s">
        <v>2975</v>
      </c>
      <c r="X166" s="72" t="s">
        <v>2976</v>
      </c>
      <c r="Y166" s="72" t="s">
        <v>2977</v>
      </c>
      <c r="Z166" s="72" t="s">
        <v>2970</v>
      </c>
      <c r="AA166" s="75">
        <v>437</v>
      </c>
      <c r="AB166" s="29" t="s">
        <v>1723</v>
      </c>
      <c r="AC166" s="76"/>
      <c r="AD166" s="29" t="s">
        <v>2258</v>
      </c>
      <c r="AE166" s="29" t="s">
        <v>2259</v>
      </c>
      <c r="AF166" s="77" t="s">
        <v>1742</v>
      </c>
      <c r="AG166" s="29"/>
      <c r="AH166" s="26">
        <f>VLOOKUP(B166,[2]Waybill!$A$1:$G$366,3,0)</f>
        <v>10</v>
      </c>
      <c r="AI166" s="26"/>
    </row>
    <row r="167" spans="1:35" ht="16.5">
      <c r="A167" s="27">
        <v>157</v>
      </c>
      <c r="B167" s="43">
        <f t="shared" si="11"/>
        <v>9789660398337</v>
      </c>
      <c r="C167" s="64" t="s">
        <v>54</v>
      </c>
      <c r="D167" s="65" t="s">
        <v>10</v>
      </c>
      <c r="E167" s="66" t="s">
        <v>7</v>
      </c>
      <c r="F167" s="67">
        <v>192</v>
      </c>
      <c r="G167" s="64" t="s">
        <v>2978</v>
      </c>
      <c r="H167" s="64" t="s">
        <v>2979</v>
      </c>
      <c r="I167" s="64" t="s">
        <v>2980</v>
      </c>
      <c r="J167" s="64" t="s">
        <v>176</v>
      </c>
      <c r="K167" s="67">
        <v>2022</v>
      </c>
      <c r="L167" s="64" t="s">
        <v>58</v>
      </c>
      <c r="M167" s="64" t="s">
        <v>2981</v>
      </c>
      <c r="N167" s="64" t="s">
        <v>2982</v>
      </c>
      <c r="O167" s="64" t="s">
        <v>2983</v>
      </c>
      <c r="P167" s="114">
        <f t="shared" si="12"/>
        <v>31.1</v>
      </c>
      <c r="Q167" s="1"/>
      <c r="R167" s="69" t="str">
        <f t="shared" si="13"/>
        <v/>
      </c>
      <c r="S167" s="70" t="str">
        <f t="shared" si="14"/>
        <v>Image</v>
      </c>
      <c r="T167" s="71">
        <v>9789660398337</v>
      </c>
      <c r="U167" s="72" t="s">
        <v>2984</v>
      </c>
      <c r="V167" s="73">
        <v>31.1</v>
      </c>
      <c r="W167" s="74" t="s">
        <v>2985</v>
      </c>
      <c r="X167" s="72" t="s">
        <v>2986</v>
      </c>
      <c r="Y167" s="72" t="s">
        <v>2987</v>
      </c>
      <c r="Z167" s="72" t="s">
        <v>2988</v>
      </c>
      <c r="AA167" s="75">
        <v>282</v>
      </c>
      <c r="AB167" s="29" t="s">
        <v>1723</v>
      </c>
      <c r="AC167" s="76"/>
      <c r="AD167" s="29" t="s">
        <v>1744</v>
      </c>
      <c r="AE167" s="29" t="s">
        <v>1745</v>
      </c>
      <c r="AF167" s="77" t="s">
        <v>1742</v>
      </c>
      <c r="AG167" s="29"/>
      <c r="AH167" s="26">
        <f>VLOOKUP(B167,[2]Waybill!$A$1:$G$366,3,0)</f>
        <v>30</v>
      </c>
      <c r="AI167" s="26"/>
    </row>
    <row r="168" spans="1:35" ht="16.5">
      <c r="A168" s="27">
        <v>158</v>
      </c>
      <c r="B168" s="43">
        <f t="shared" si="11"/>
        <v>9789661069656</v>
      </c>
      <c r="C168" s="64" t="s">
        <v>54</v>
      </c>
      <c r="D168" s="65" t="s">
        <v>10</v>
      </c>
      <c r="E168" s="66" t="s">
        <v>7</v>
      </c>
      <c r="F168" s="67">
        <v>256</v>
      </c>
      <c r="G168" s="64" t="s">
        <v>2989</v>
      </c>
      <c r="H168" s="64" t="s">
        <v>2990</v>
      </c>
      <c r="I168" s="64" t="s">
        <v>2991</v>
      </c>
      <c r="J168" s="64"/>
      <c r="K168" s="67">
        <v>2023</v>
      </c>
      <c r="L168" s="64" t="s">
        <v>487</v>
      </c>
      <c r="M168" s="64" t="s">
        <v>2992</v>
      </c>
      <c r="N168" s="64" t="s">
        <v>2993</v>
      </c>
      <c r="O168" s="64" t="s">
        <v>2994</v>
      </c>
      <c r="P168" s="114">
        <f t="shared" si="12"/>
        <v>27.1</v>
      </c>
      <c r="Q168" s="1"/>
      <c r="R168" s="69" t="str">
        <f t="shared" si="13"/>
        <v/>
      </c>
      <c r="S168" s="70" t="str">
        <f t="shared" si="14"/>
        <v>Image</v>
      </c>
      <c r="T168" s="71">
        <v>9789661069656</v>
      </c>
      <c r="U168" s="72" t="s">
        <v>2995</v>
      </c>
      <c r="V168" s="73">
        <v>27.1</v>
      </c>
      <c r="W168" s="74" t="s">
        <v>2996</v>
      </c>
      <c r="X168" s="72" t="s">
        <v>2997</v>
      </c>
      <c r="Y168" s="72" t="s">
        <v>2998</v>
      </c>
      <c r="Z168" s="72" t="s">
        <v>2999</v>
      </c>
      <c r="AA168" s="75">
        <v>282</v>
      </c>
      <c r="AB168" s="29" t="s">
        <v>1723</v>
      </c>
      <c r="AC168" s="76"/>
      <c r="AD168" s="29" t="s">
        <v>1949</v>
      </c>
      <c r="AE168" s="29" t="s">
        <v>1950</v>
      </c>
      <c r="AF168" s="77" t="s">
        <v>1742</v>
      </c>
      <c r="AG168" s="29"/>
      <c r="AH168" s="26">
        <f>VLOOKUP(B168,[2]Waybill!$A$1:$G$366,3,0)</f>
        <v>10</v>
      </c>
      <c r="AI168" s="26"/>
    </row>
    <row r="169" spans="1:35" ht="16.5">
      <c r="A169" s="27">
        <v>159</v>
      </c>
      <c r="B169" s="43">
        <f t="shared" si="11"/>
        <v>9786178107833</v>
      </c>
      <c r="C169" s="64" t="s">
        <v>54</v>
      </c>
      <c r="D169" s="65" t="s">
        <v>10</v>
      </c>
      <c r="E169" s="66" t="s">
        <v>7</v>
      </c>
      <c r="F169" s="67">
        <v>480</v>
      </c>
      <c r="G169" s="64"/>
      <c r="H169" s="64" t="s">
        <v>3000</v>
      </c>
      <c r="I169" s="64" t="s">
        <v>3001</v>
      </c>
      <c r="J169" s="64" t="s">
        <v>3002</v>
      </c>
      <c r="K169" s="67">
        <v>2023</v>
      </c>
      <c r="L169" s="64" t="s">
        <v>1900</v>
      </c>
      <c r="M169" s="64"/>
      <c r="N169" s="64" t="s">
        <v>3003</v>
      </c>
      <c r="O169" s="64" t="s">
        <v>3004</v>
      </c>
      <c r="P169" s="114">
        <f t="shared" si="12"/>
        <v>47.5</v>
      </c>
      <c r="Q169" s="1"/>
      <c r="R169" s="69" t="str">
        <f t="shared" si="13"/>
        <v/>
      </c>
      <c r="S169" s="70" t="str">
        <f t="shared" si="14"/>
        <v>Image</v>
      </c>
      <c r="T169" s="71">
        <v>9786178107833</v>
      </c>
      <c r="U169" s="72" t="s">
        <v>3005</v>
      </c>
      <c r="V169" s="73">
        <v>47.5</v>
      </c>
      <c r="W169" s="74" t="s">
        <v>3006</v>
      </c>
      <c r="X169" s="72" t="s">
        <v>3007</v>
      </c>
      <c r="Y169" s="72"/>
      <c r="Z169" s="72" t="s">
        <v>3008</v>
      </c>
      <c r="AA169" s="75">
        <v>643</v>
      </c>
      <c r="AB169" s="29" t="s">
        <v>1723</v>
      </c>
      <c r="AC169" s="76"/>
      <c r="AD169" s="29" t="s">
        <v>1900</v>
      </c>
      <c r="AE169" s="29" t="s">
        <v>1900</v>
      </c>
      <c r="AF169" s="77" t="s">
        <v>1742</v>
      </c>
      <c r="AG169" s="29"/>
      <c r="AH169" s="26">
        <f>VLOOKUP(B169,[2]Waybill!$A$1:$G$366,3,0)</f>
        <v>10</v>
      </c>
      <c r="AI169" s="26"/>
    </row>
    <row r="170" spans="1:35" ht="16.5">
      <c r="A170" s="27">
        <v>160</v>
      </c>
      <c r="B170" s="43">
        <f t="shared" si="11"/>
        <v>9789664481943</v>
      </c>
      <c r="C170" s="64" t="s">
        <v>54</v>
      </c>
      <c r="D170" s="65" t="s">
        <v>10</v>
      </c>
      <c r="E170" s="66" t="s">
        <v>7</v>
      </c>
      <c r="F170" s="67">
        <v>560</v>
      </c>
      <c r="G170" s="64"/>
      <c r="H170" s="64" t="s">
        <v>3009</v>
      </c>
      <c r="I170" s="64" t="s">
        <v>3010</v>
      </c>
      <c r="J170" s="64" t="s">
        <v>2299</v>
      </c>
      <c r="K170" s="67">
        <v>2023</v>
      </c>
      <c r="L170" s="64" t="s">
        <v>723</v>
      </c>
      <c r="M170" s="64"/>
      <c r="N170" s="64" t="s">
        <v>3011</v>
      </c>
      <c r="O170" s="64" t="s">
        <v>3012</v>
      </c>
      <c r="P170" s="114">
        <f t="shared" si="12"/>
        <v>44.6</v>
      </c>
      <c r="Q170" s="1"/>
      <c r="R170" s="69" t="str">
        <f t="shared" si="13"/>
        <v/>
      </c>
      <c r="S170" s="70" t="str">
        <f t="shared" si="14"/>
        <v>Image</v>
      </c>
      <c r="T170" s="71">
        <v>9789664481943</v>
      </c>
      <c r="U170" s="72" t="s">
        <v>3013</v>
      </c>
      <c r="V170" s="73">
        <v>44.6</v>
      </c>
      <c r="W170" s="74" t="s">
        <v>3014</v>
      </c>
      <c r="X170" s="72" t="s">
        <v>3015</v>
      </c>
      <c r="Y170" s="72"/>
      <c r="Z170" s="72" t="s">
        <v>3016</v>
      </c>
      <c r="AA170" s="75">
        <v>553</v>
      </c>
      <c r="AB170" s="29" t="s">
        <v>1723</v>
      </c>
      <c r="AC170" s="76"/>
      <c r="AD170" s="29" t="s">
        <v>1774</v>
      </c>
      <c r="AE170" s="29" t="s">
        <v>3017</v>
      </c>
      <c r="AF170" s="77" t="s">
        <v>1742</v>
      </c>
      <c r="AG170" s="29"/>
      <c r="AH170" s="26">
        <f>VLOOKUP(B170,[2]Waybill!$A$1:$G$366,3,0)</f>
        <v>30</v>
      </c>
      <c r="AI170" s="26"/>
    </row>
    <row r="171" spans="1:35" ht="16.5">
      <c r="A171" s="27">
        <v>161</v>
      </c>
      <c r="B171" s="43">
        <f t="shared" si="11"/>
        <v>9789660398580</v>
      </c>
      <c r="C171" s="64" t="s">
        <v>54</v>
      </c>
      <c r="D171" s="65" t="s">
        <v>527</v>
      </c>
      <c r="E171" s="66" t="s">
        <v>7</v>
      </c>
      <c r="F171" s="67">
        <v>304</v>
      </c>
      <c r="G171" s="64" t="s">
        <v>3018</v>
      </c>
      <c r="H171" s="64" t="s">
        <v>3019</v>
      </c>
      <c r="I171" s="64" t="s">
        <v>3020</v>
      </c>
      <c r="J171" s="64" t="s">
        <v>3021</v>
      </c>
      <c r="K171" s="67">
        <v>2022</v>
      </c>
      <c r="L171" s="64" t="s">
        <v>58</v>
      </c>
      <c r="M171" s="64" t="s">
        <v>3022</v>
      </c>
      <c r="N171" s="64" t="s">
        <v>3023</v>
      </c>
      <c r="O171" s="64" t="s">
        <v>3024</v>
      </c>
      <c r="P171" s="114">
        <f t="shared" si="12"/>
        <v>32.200000000000003</v>
      </c>
      <c r="Q171" s="1"/>
      <c r="R171" s="69" t="str">
        <f t="shared" si="13"/>
        <v/>
      </c>
      <c r="S171" s="70" t="str">
        <f t="shared" si="14"/>
        <v>Image</v>
      </c>
      <c r="T171" s="71">
        <v>9789660398580</v>
      </c>
      <c r="U171" s="72" t="s">
        <v>3025</v>
      </c>
      <c r="V171" s="73">
        <v>32.200000000000003</v>
      </c>
      <c r="W171" s="74" t="s">
        <v>3026</v>
      </c>
      <c r="X171" s="72" t="s">
        <v>3027</v>
      </c>
      <c r="Y171" s="72" t="s">
        <v>3028</v>
      </c>
      <c r="Z171" s="72" t="s">
        <v>3029</v>
      </c>
      <c r="AA171" s="75">
        <v>387</v>
      </c>
      <c r="AB171" s="29" t="s">
        <v>1723</v>
      </c>
      <c r="AC171" s="76"/>
      <c r="AD171" s="29" t="s">
        <v>1744</v>
      </c>
      <c r="AE171" s="29" t="s">
        <v>1745</v>
      </c>
      <c r="AF171" s="77" t="s">
        <v>1742</v>
      </c>
      <c r="AG171" s="29"/>
      <c r="AH171" s="26">
        <f>VLOOKUP(B171,[2]Waybill!$A$1:$G$366,3,0)</f>
        <v>10</v>
      </c>
      <c r="AI171" s="26"/>
    </row>
    <row r="172" spans="1:35" ht="16.5">
      <c r="A172" s="27">
        <v>162</v>
      </c>
      <c r="B172" s="43">
        <f t="shared" si="11"/>
        <v>9786171295971</v>
      </c>
      <c r="C172" s="64" t="s">
        <v>54</v>
      </c>
      <c r="D172" s="65" t="s">
        <v>527</v>
      </c>
      <c r="E172" s="66" t="s">
        <v>7</v>
      </c>
      <c r="F172" s="67">
        <v>320</v>
      </c>
      <c r="G172" s="64" t="s">
        <v>528</v>
      </c>
      <c r="H172" s="64" t="s">
        <v>529</v>
      </c>
      <c r="I172" s="64" t="s">
        <v>3030</v>
      </c>
      <c r="J172" s="64"/>
      <c r="K172" s="67">
        <v>2022</v>
      </c>
      <c r="L172" s="64" t="s">
        <v>90</v>
      </c>
      <c r="M172" s="64" t="s">
        <v>530</v>
      </c>
      <c r="N172" s="64" t="s">
        <v>531</v>
      </c>
      <c r="O172" s="64" t="s">
        <v>3031</v>
      </c>
      <c r="P172" s="114">
        <f t="shared" si="12"/>
        <v>28.4</v>
      </c>
      <c r="Q172" s="1"/>
      <c r="R172" s="69" t="str">
        <f t="shared" si="13"/>
        <v/>
      </c>
      <c r="S172" s="70" t="str">
        <f t="shared" si="14"/>
        <v>Image</v>
      </c>
      <c r="T172" s="71">
        <v>9786171295971</v>
      </c>
      <c r="U172" s="72" t="s">
        <v>532</v>
      </c>
      <c r="V172" s="73">
        <v>28.4</v>
      </c>
      <c r="W172" s="74" t="s">
        <v>533</v>
      </c>
      <c r="X172" s="72" t="s">
        <v>3032</v>
      </c>
      <c r="Y172" s="72" t="s">
        <v>534</v>
      </c>
      <c r="Z172" s="72" t="s">
        <v>535</v>
      </c>
      <c r="AA172" s="75">
        <v>392</v>
      </c>
      <c r="AB172" s="29" t="s">
        <v>1723</v>
      </c>
      <c r="AC172" s="76">
        <v>1375230541</v>
      </c>
      <c r="AD172" s="29" t="s">
        <v>1979</v>
      </c>
      <c r="AE172" s="29" t="s">
        <v>2196</v>
      </c>
      <c r="AF172" s="77" t="s">
        <v>1742</v>
      </c>
      <c r="AG172" s="29"/>
      <c r="AH172" s="26"/>
      <c r="AI172" s="26">
        <f>VLOOKUP(B172,'[1]report_HOME_2023-10-05'!$A$1:$H$858,8,0)</f>
        <v>5</v>
      </c>
    </row>
    <row r="173" spans="1:35" ht="16.5">
      <c r="A173" s="27">
        <v>163</v>
      </c>
      <c r="B173" s="43">
        <f t="shared" si="11"/>
        <v>9786171292918</v>
      </c>
      <c r="C173" s="64" t="s">
        <v>54</v>
      </c>
      <c r="D173" s="65" t="s">
        <v>527</v>
      </c>
      <c r="E173" s="66" t="s">
        <v>7</v>
      </c>
      <c r="F173" s="67">
        <v>512</v>
      </c>
      <c r="G173" s="64" t="s">
        <v>536</v>
      </c>
      <c r="H173" s="64" t="s">
        <v>537</v>
      </c>
      <c r="I173" s="64" t="s">
        <v>538</v>
      </c>
      <c r="J173" s="64"/>
      <c r="K173" s="67">
        <v>2021</v>
      </c>
      <c r="L173" s="64" t="s">
        <v>90</v>
      </c>
      <c r="M173" s="64" t="s">
        <v>539</v>
      </c>
      <c r="N173" s="64" t="s">
        <v>540</v>
      </c>
      <c r="O173" s="64" t="s">
        <v>541</v>
      </c>
      <c r="P173" s="114">
        <f t="shared" si="12"/>
        <v>22.6</v>
      </c>
      <c r="Q173" s="1"/>
      <c r="R173" s="69" t="str">
        <f t="shared" si="13"/>
        <v/>
      </c>
      <c r="S173" s="70" t="str">
        <f t="shared" si="14"/>
        <v>Image</v>
      </c>
      <c r="T173" s="71">
        <v>9786171292918</v>
      </c>
      <c r="U173" s="72" t="s">
        <v>542</v>
      </c>
      <c r="V173" s="73">
        <v>22.6</v>
      </c>
      <c r="W173" s="74" t="s">
        <v>543</v>
      </c>
      <c r="X173" s="72" t="s">
        <v>544</v>
      </c>
      <c r="Y173" s="72" t="s">
        <v>545</v>
      </c>
      <c r="Z173" s="72" t="s">
        <v>546</v>
      </c>
      <c r="AA173" s="75">
        <v>392</v>
      </c>
      <c r="AB173" s="29" t="s">
        <v>1723</v>
      </c>
      <c r="AC173" s="76"/>
      <c r="AD173" s="29" t="s">
        <v>1979</v>
      </c>
      <c r="AE173" s="29" t="s">
        <v>2196</v>
      </c>
      <c r="AF173" s="77" t="s">
        <v>1742</v>
      </c>
      <c r="AG173" s="29"/>
      <c r="AH173" s="26"/>
      <c r="AI173" s="26">
        <f>VLOOKUP(B173,'[1]report_HOME_2023-10-05'!$A$1:$H$858,8,0)</f>
        <v>5</v>
      </c>
    </row>
    <row r="174" spans="1:35" ht="16.5">
      <c r="A174" s="27">
        <v>164</v>
      </c>
      <c r="B174" s="43">
        <f t="shared" si="11"/>
        <v>9789661545990</v>
      </c>
      <c r="C174" s="64" t="s">
        <v>54</v>
      </c>
      <c r="D174" s="65" t="s">
        <v>527</v>
      </c>
      <c r="E174" s="66" t="s">
        <v>7</v>
      </c>
      <c r="F174" s="67">
        <v>336</v>
      </c>
      <c r="G174" s="64" t="s">
        <v>3033</v>
      </c>
      <c r="H174" s="64" t="s">
        <v>3034</v>
      </c>
      <c r="I174" s="64" t="s">
        <v>3035</v>
      </c>
      <c r="J174" s="64"/>
      <c r="K174" s="67">
        <v>2023</v>
      </c>
      <c r="L174" s="64" t="s">
        <v>636</v>
      </c>
      <c r="M174" s="64" t="s">
        <v>3036</v>
      </c>
      <c r="N174" s="64" t="s">
        <v>3037</v>
      </c>
      <c r="O174" s="64" t="s">
        <v>3038</v>
      </c>
      <c r="P174" s="114">
        <f t="shared" si="12"/>
        <v>49</v>
      </c>
      <c r="Q174" s="1"/>
      <c r="R174" s="69" t="str">
        <f t="shared" si="13"/>
        <v/>
      </c>
      <c r="S174" s="70" t="str">
        <f t="shared" si="14"/>
        <v>Image</v>
      </c>
      <c r="T174" s="71">
        <v>9789661545990</v>
      </c>
      <c r="U174" s="72" t="s">
        <v>3039</v>
      </c>
      <c r="V174" s="73">
        <v>49</v>
      </c>
      <c r="W174" s="74" t="s">
        <v>3040</v>
      </c>
      <c r="X174" s="72" t="s">
        <v>3041</v>
      </c>
      <c r="Y174" s="72" t="s">
        <v>3042</v>
      </c>
      <c r="Z174" s="72" t="s">
        <v>3043</v>
      </c>
      <c r="AA174" s="75">
        <v>510</v>
      </c>
      <c r="AB174" s="29" t="s">
        <v>1723</v>
      </c>
      <c r="AC174" s="76"/>
      <c r="AD174" s="29" t="s">
        <v>636</v>
      </c>
      <c r="AE174" s="29" t="s">
        <v>636</v>
      </c>
      <c r="AF174" s="77" t="s">
        <v>1742</v>
      </c>
      <c r="AG174" s="29"/>
      <c r="AH174" s="26">
        <f>VLOOKUP(B174,[2]Waybill!$A$1:$G$366,3,0)</f>
        <v>10</v>
      </c>
      <c r="AI174" s="26"/>
    </row>
    <row r="175" spans="1:35" ht="16.5">
      <c r="A175" s="27">
        <v>165</v>
      </c>
      <c r="B175" s="43">
        <f t="shared" si="11"/>
        <v>9786170933065</v>
      </c>
      <c r="C175" s="64" t="s">
        <v>54</v>
      </c>
      <c r="D175" s="65" t="s">
        <v>527</v>
      </c>
      <c r="E175" s="66" t="s">
        <v>7</v>
      </c>
      <c r="F175" s="67">
        <v>304</v>
      </c>
      <c r="G175" s="64" t="s">
        <v>133</v>
      </c>
      <c r="H175" s="64" t="s">
        <v>547</v>
      </c>
      <c r="I175" s="64" t="s">
        <v>548</v>
      </c>
      <c r="J175" s="64"/>
      <c r="K175" s="67" t="s">
        <v>88</v>
      </c>
      <c r="L175" s="64" t="s">
        <v>86</v>
      </c>
      <c r="M175" s="64" t="s">
        <v>136</v>
      </c>
      <c r="N175" s="64" t="s">
        <v>549</v>
      </c>
      <c r="O175" s="64" t="s">
        <v>3044</v>
      </c>
      <c r="P175" s="114">
        <f t="shared" si="12"/>
        <v>28.4</v>
      </c>
      <c r="Q175" s="1"/>
      <c r="R175" s="69" t="str">
        <f t="shared" si="13"/>
        <v/>
      </c>
      <c r="S175" s="70" t="str">
        <f t="shared" si="14"/>
        <v>Image</v>
      </c>
      <c r="T175" s="71">
        <v>9786170933065</v>
      </c>
      <c r="U175" s="72" t="s">
        <v>550</v>
      </c>
      <c r="V175" s="73">
        <v>28.4</v>
      </c>
      <c r="W175" s="74" t="s">
        <v>551</v>
      </c>
      <c r="X175" s="72" t="s">
        <v>552</v>
      </c>
      <c r="Y175" s="72" t="s">
        <v>141</v>
      </c>
      <c r="Z175" s="72" t="s">
        <v>549</v>
      </c>
      <c r="AA175" s="75">
        <v>392</v>
      </c>
      <c r="AB175" s="29"/>
      <c r="AC175" s="76">
        <v>1379317086</v>
      </c>
      <c r="AD175" s="29" t="s">
        <v>1918</v>
      </c>
      <c r="AE175" s="29" t="s">
        <v>1919</v>
      </c>
      <c r="AF175" s="77" t="s">
        <v>1742</v>
      </c>
      <c r="AG175" s="29"/>
      <c r="AH175" s="26"/>
      <c r="AI175" s="26">
        <f>VLOOKUP(B175,'[1]report_HOME_2023-10-05'!$A$1:$H$858,8,0)</f>
        <v>5</v>
      </c>
    </row>
    <row r="176" spans="1:35" ht="16.5">
      <c r="A176" s="27">
        <v>166</v>
      </c>
      <c r="B176" s="43">
        <f t="shared" si="11"/>
        <v>9786170933270</v>
      </c>
      <c r="C176" s="64" t="s">
        <v>54</v>
      </c>
      <c r="D176" s="65" t="s">
        <v>527</v>
      </c>
      <c r="E176" s="66" t="s">
        <v>7</v>
      </c>
      <c r="F176" s="67">
        <v>416</v>
      </c>
      <c r="G176" s="64" t="s">
        <v>555</v>
      </c>
      <c r="H176" s="64" t="s">
        <v>556</v>
      </c>
      <c r="I176" s="64" t="s">
        <v>3045</v>
      </c>
      <c r="J176" s="64"/>
      <c r="K176" s="67" t="s">
        <v>88</v>
      </c>
      <c r="L176" s="64" t="s">
        <v>86</v>
      </c>
      <c r="M176" s="64" t="s">
        <v>557</v>
      </c>
      <c r="N176" s="64" t="s">
        <v>558</v>
      </c>
      <c r="O176" s="64" t="s">
        <v>3046</v>
      </c>
      <c r="P176" s="114">
        <f t="shared" si="12"/>
        <v>28.4</v>
      </c>
      <c r="Q176" s="1"/>
      <c r="R176" s="69" t="str">
        <f t="shared" si="13"/>
        <v/>
      </c>
      <c r="S176" s="70" t="str">
        <f t="shared" si="14"/>
        <v>Image</v>
      </c>
      <c r="T176" s="71">
        <v>9786170933270</v>
      </c>
      <c r="U176" s="72" t="s">
        <v>559</v>
      </c>
      <c r="V176" s="73">
        <v>28.4</v>
      </c>
      <c r="W176" s="74" t="s">
        <v>560</v>
      </c>
      <c r="X176" s="72" t="s">
        <v>3047</v>
      </c>
      <c r="Y176" s="72" t="s">
        <v>561</v>
      </c>
      <c r="Z176" s="72" t="s">
        <v>562</v>
      </c>
      <c r="AA176" s="75">
        <v>392</v>
      </c>
      <c r="AB176" s="29" t="s">
        <v>1723</v>
      </c>
      <c r="AC176" s="76">
        <v>1378910987</v>
      </c>
      <c r="AD176" s="29" t="s">
        <v>1918</v>
      </c>
      <c r="AE176" s="29" t="s">
        <v>1919</v>
      </c>
      <c r="AF176" s="77" t="s">
        <v>1742</v>
      </c>
      <c r="AG176" s="29"/>
      <c r="AH176" s="26"/>
      <c r="AI176" s="26">
        <f>VLOOKUP(B176,'[1]report_HOME_2023-10-05'!$A$1:$H$858,8,0)</f>
        <v>11</v>
      </c>
    </row>
    <row r="177" spans="1:35" ht="16.5">
      <c r="A177" s="27">
        <v>167</v>
      </c>
      <c r="B177" s="43">
        <f t="shared" si="11"/>
        <v>9789669484598</v>
      </c>
      <c r="C177" s="64" t="s">
        <v>54</v>
      </c>
      <c r="D177" s="65" t="s">
        <v>527</v>
      </c>
      <c r="E177" s="66" t="s">
        <v>7</v>
      </c>
      <c r="F177" s="67">
        <v>528</v>
      </c>
      <c r="G177" s="64" t="s">
        <v>563</v>
      </c>
      <c r="H177" s="64" t="s">
        <v>564</v>
      </c>
      <c r="I177" s="64" t="s">
        <v>3048</v>
      </c>
      <c r="J177" s="64" t="s">
        <v>565</v>
      </c>
      <c r="K177" s="67">
        <v>2021</v>
      </c>
      <c r="L177" s="64" t="s">
        <v>372</v>
      </c>
      <c r="M177" s="64" t="s">
        <v>566</v>
      </c>
      <c r="N177" s="64" t="s">
        <v>567</v>
      </c>
      <c r="O177" s="64" t="s">
        <v>3049</v>
      </c>
      <c r="P177" s="114">
        <f t="shared" si="12"/>
        <v>43.2</v>
      </c>
      <c r="Q177" s="1"/>
      <c r="R177" s="69" t="str">
        <f t="shared" si="13"/>
        <v/>
      </c>
      <c r="S177" s="70" t="str">
        <f t="shared" si="14"/>
        <v>Image</v>
      </c>
      <c r="T177" s="71">
        <v>9789669484598</v>
      </c>
      <c r="U177" s="72" t="s">
        <v>568</v>
      </c>
      <c r="V177" s="73">
        <v>43.2</v>
      </c>
      <c r="W177" s="74" t="s">
        <v>569</v>
      </c>
      <c r="X177" s="72" t="s">
        <v>3050</v>
      </c>
      <c r="Y177" s="72" t="s">
        <v>566</v>
      </c>
      <c r="Z177" s="72" t="s">
        <v>570</v>
      </c>
      <c r="AA177" s="75">
        <v>686</v>
      </c>
      <c r="AB177" s="29" t="s">
        <v>1723</v>
      </c>
      <c r="AC177" s="76">
        <v>1345300035</v>
      </c>
      <c r="AD177" s="29" t="s">
        <v>2748</v>
      </c>
      <c r="AE177" s="29" t="s">
        <v>2749</v>
      </c>
      <c r="AF177" s="77" t="s">
        <v>1742</v>
      </c>
      <c r="AG177" s="29"/>
      <c r="AH177" s="26"/>
      <c r="AI177" s="26">
        <f>VLOOKUP(B177,'[1]report_HOME_2023-10-05'!$A$1:$H$858,8,0)</f>
        <v>4</v>
      </c>
    </row>
    <row r="178" spans="1:35" ht="16.5">
      <c r="A178" s="27">
        <v>168</v>
      </c>
      <c r="B178" s="43">
        <f t="shared" si="11"/>
        <v>9786171296015</v>
      </c>
      <c r="C178" s="64" t="s">
        <v>54</v>
      </c>
      <c r="D178" s="65" t="s">
        <v>527</v>
      </c>
      <c r="E178" s="66" t="s">
        <v>7</v>
      </c>
      <c r="F178" s="67">
        <v>608</v>
      </c>
      <c r="G178" s="64" t="s">
        <v>571</v>
      </c>
      <c r="H178" s="64" t="s">
        <v>572</v>
      </c>
      <c r="I178" s="64" t="s">
        <v>3051</v>
      </c>
      <c r="J178" s="64"/>
      <c r="K178" s="67">
        <v>2022</v>
      </c>
      <c r="L178" s="64" t="s">
        <v>90</v>
      </c>
      <c r="M178" s="64" t="s">
        <v>34</v>
      </c>
      <c r="N178" s="64" t="s">
        <v>573</v>
      </c>
      <c r="O178" s="64" t="s">
        <v>3052</v>
      </c>
      <c r="P178" s="114">
        <f t="shared" si="12"/>
        <v>36</v>
      </c>
      <c r="Q178" s="1"/>
      <c r="R178" s="69" t="str">
        <f t="shared" si="13"/>
        <v/>
      </c>
      <c r="S178" s="70" t="str">
        <f t="shared" si="14"/>
        <v>Image</v>
      </c>
      <c r="T178" s="71">
        <v>9786171296015</v>
      </c>
      <c r="U178" s="72" t="s">
        <v>574</v>
      </c>
      <c r="V178" s="73">
        <v>36</v>
      </c>
      <c r="W178" s="74" t="s">
        <v>575</v>
      </c>
      <c r="X178" s="72" t="s">
        <v>3053</v>
      </c>
      <c r="Y178" s="72" t="s">
        <v>576</v>
      </c>
      <c r="Z178" s="72" t="s">
        <v>577</v>
      </c>
      <c r="AA178" s="75">
        <v>392</v>
      </c>
      <c r="AB178" s="29" t="s">
        <v>1723</v>
      </c>
      <c r="AC178" s="76">
        <v>1373960464</v>
      </c>
      <c r="AD178" s="29" t="s">
        <v>1979</v>
      </c>
      <c r="AE178" s="29" t="s">
        <v>2196</v>
      </c>
      <c r="AF178" s="77" t="s">
        <v>1742</v>
      </c>
      <c r="AG178" s="29"/>
      <c r="AH178" s="26"/>
      <c r="AI178" s="26">
        <f>VLOOKUP(B178,'[1]report_HOME_2023-10-05'!$A$1:$H$858,8,0)</f>
        <v>10</v>
      </c>
    </row>
    <row r="179" spans="1:35" ht="16.5">
      <c r="A179" s="27">
        <v>169</v>
      </c>
      <c r="B179" s="43">
        <f t="shared" si="11"/>
        <v>9786171291522</v>
      </c>
      <c r="C179" s="64" t="s">
        <v>54</v>
      </c>
      <c r="D179" s="65" t="s">
        <v>527</v>
      </c>
      <c r="E179" s="66" t="s">
        <v>7</v>
      </c>
      <c r="F179" s="67">
        <v>256</v>
      </c>
      <c r="G179" s="64" t="s">
        <v>571</v>
      </c>
      <c r="H179" s="64" t="s">
        <v>578</v>
      </c>
      <c r="I179" s="64" t="s">
        <v>579</v>
      </c>
      <c r="J179" s="64"/>
      <c r="K179" s="67">
        <v>2021</v>
      </c>
      <c r="L179" s="64" t="s">
        <v>90</v>
      </c>
      <c r="M179" s="64" t="s">
        <v>34</v>
      </c>
      <c r="N179" s="64" t="s">
        <v>580</v>
      </c>
      <c r="O179" s="64" t="s">
        <v>581</v>
      </c>
      <c r="P179" s="114">
        <f t="shared" si="12"/>
        <v>28.4</v>
      </c>
      <c r="Q179" s="1"/>
      <c r="R179" s="69" t="str">
        <f t="shared" si="13"/>
        <v/>
      </c>
      <c r="S179" s="70" t="str">
        <f t="shared" si="14"/>
        <v>Image</v>
      </c>
      <c r="T179" s="71">
        <v>9786171291522</v>
      </c>
      <c r="U179" s="72" t="s">
        <v>582</v>
      </c>
      <c r="V179" s="73">
        <v>28.4</v>
      </c>
      <c r="W179" s="74" t="s">
        <v>583</v>
      </c>
      <c r="X179" s="72" t="s">
        <v>584</v>
      </c>
      <c r="Y179" s="72" t="s">
        <v>576</v>
      </c>
      <c r="Z179" s="72" t="s">
        <v>585</v>
      </c>
      <c r="AA179" s="75">
        <v>392</v>
      </c>
      <c r="AB179" s="29" t="s">
        <v>1723</v>
      </c>
      <c r="AC179" s="76">
        <v>1375115340</v>
      </c>
      <c r="AD179" s="29" t="s">
        <v>1979</v>
      </c>
      <c r="AE179" s="29" t="s">
        <v>2196</v>
      </c>
      <c r="AF179" s="77" t="s">
        <v>1742</v>
      </c>
      <c r="AG179" s="29"/>
      <c r="AH179" s="26"/>
      <c r="AI179" s="26">
        <f>VLOOKUP(B179,'[1]report_HOME_2023-10-05'!$A$1:$H$858,8,0)</f>
        <v>11</v>
      </c>
    </row>
    <row r="180" spans="1:35" ht="16.5">
      <c r="A180" s="27">
        <v>170</v>
      </c>
      <c r="B180" s="43">
        <f t="shared" si="11"/>
        <v>9786171500136</v>
      </c>
      <c r="C180" s="64" t="s">
        <v>54</v>
      </c>
      <c r="D180" s="65" t="s">
        <v>527</v>
      </c>
      <c r="E180" s="66" t="s">
        <v>7</v>
      </c>
      <c r="F180" s="67">
        <v>752</v>
      </c>
      <c r="G180" s="64" t="s">
        <v>571</v>
      </c>
      <c r="H180" s="64" t="s">
        <v>5499</v>
      </c>
      <c r="I180" s="64" t="s">
        <v>5500</v>
      </c>
      <c r="J180" s="64"/>
      <c r="K180" s="67">
        <v>2023</v>
      </c>
      <c r="L180" s="64" t="s">
        <v>90</v>
      </c>
      <c r="M180" s="64" t="s">
        <v>34</v>
      </c>
      <c r="N180" s="64" t="s">
        <v>5501</v>
      </c>
      <c r="O180" s="64" t="s">
        <v>5502</v>
      </c>
      <c r="P180" s="114">
        <f>ROUND(V180*(100%-Discount),1)</f>
        <v>54.2</v>
      </c>
      <c r="Q180" s="1"/>
      <c r="R180" s="69" t="str">
        <f>IF(Q180="","",Q180*P180)</f>
        <v/>
      </c>
      <c r="S180" s="70" t="str">
        <f>IF(U180="","",HYPERLINK(U180,"Image"))</f>
        <v>Image</v>
      </c>
      <c r="T180" s="71">
        <v>9786171500136</v>
      </c>
      <c r="U180" s="72" t="s">
        <v>5503</v>
      </c>
      <c r="V180" s="73">
        <v>54.2</v>
      </c>
      <c r="W180" s="74" t="s">
        <v>5504</v>
      </c>
      <c r="X180" s="72" t="s">
        <v>5505</v>
      </c>
      <c r="Y180" s="72" t="s">
        <v>5506</v>
      </c>
      <c r="Z180" s="72" t="s">
        <v>5501</v>
      </c>
      <c r="AA180" s="75">
        <v>635</v>
      </c>
      <c r="AB180" s="29" t="s">
        <v>1723</v>
      </c>
      <c r="AC180" s="76"/>
      <c r="AD180" s="29" t="s">
        <v>1979</v>
      </c>
      <c r="AE180" s="29" t="s">
        <v>1980</v>
      </c>
      <c r="AF180" s="77" t="s">
        <v>1726</v>
      </c>
      <c r="AG180" s="29"/>
      <c r="AH180" s="26">
        <f>VLOOKUP(B180,[2]Waybill!$A$1:$G$366,3,0)</f>
        <v>35</v>
      </c>
      <c r="AI180" s="26"/>
    </row>
    <row r="181" spans="1:35" ht="16.5">
      <c r="A181" s="27">
        <v>171</v>
      </c>
      <c r="B181" s="43">
        <f t="shared" si="11"/>
        <v>9786171293045</v>
      </c>
      <c r="C181" s="64" t="s">
        <v>54</v>
      </c>
      <c r="D181" s="65" t="s">
        <v>527</v>
      </c>
      <c r="E181" s="66" t="s">
        <v>7</v>
      </c>
      <c r="F181" s="67">
        <v>384</v>
      </c>
      <c r="G181" s="64" t="s">
        <v>571</v>
      </c>
      <c r="H181" s="64" t="s">
        <v>586</v>
      </c>
      <c r="I181" s="64" t="s">
        <v>587</v>
      </c>
      <c r="J181" s="64"/>
      <c r="K181" s="67">
        <v>2021</v>
      </c>
      <c r="L181" s="64" t="s">
        <v>90</v>
      </c>
      <c r="M181" s="64" t="s">
        <v>34</v>
      </c>
      <c r="N181" s="64" t="s">
        <v>588</v>
      </c>
      <c r="O181" s="64" t="s">
        <v>3054</v>
      </c>
      <c r="P181" s="114">
        <f t="shared" si="12"/>
        <v>30.3</v>
      </c>
      <c r="Q181" s="1"/>
      <c r="R181" s="69" t="str">
        <f t="shared" si="13"/>
        <v/>
      </c>
      <c r="S181" s="70" t="str">
        <f t="shared" si="14"/>
        <v>Image</v>
      </c>
      <c r="T181" s="71">
        <v>9786171293045</v>
      </c>
      <c r="U181" s="72" t="s">
        <v>589</v>
      </c>
      <c r="V181" s="73">
        <v>30.3</v>
      </c>
      <c r="W181" s="74" t="s">
        <v>590</v>
      </c>
      <c r="X181" s="72" t="s">
        <v>591</v>
      </c>
      <c r="Y181" s="72" t="s">
        <v>576</v>
      </c>
      <c r="Z181" s="72" t="s">
        <v>592</v>
      </c>
      <c r="AA181" s="75">
        <v>392</v>
      </c>
      <c r="AB181" s="29" t="s">
        <v>1723</v>
      </c>
      <c r="AC181" s="76">
        <v>1388671984</v>
      </c>
      <c r="AD181" s="29" t="s">
        <v>1979</v>
      </c>
      <c r="AE181" s="29" t="s">
        <v>2196</v>
      </c>
      <c r="AF181" s="77" t="s">
        <v>1742</v>
      </c>
      <c r="AG181" s="29"/>
      <c r="AH181" s="26"/>
      <c r="AI181" s="26">
        <f>VLOOKUP(B181,'[1]report_HOME_2023-10-05'!$A$1:$H$858,8,0)</f>
        <v>8</v>
      </c>
    </row>
    <row r="182" spans="1:35" ht="16.5">
      <c r="A182" s="27">
        <v>172</v>
      </c>
      <c r="B182" s="43">
        <f t="shared" si="11"/>
        <v>9786171293311</v>
      </c>
      <c r="C182" s="64" t="s">
        <v>54</v>
      </c>
      <c r="D182" s="65" t="s">
        <v>527</v>
      </c>
      <c r="E182" s="66" t="s">
        <v>7</v>
      </c>
      <c r="F182" s="67">
        <v>640</v>
      </c>
      <c r="G182" s="64" t="s">
        <v>571</v>
      </c>
      <c r="H182" s="64" t="s">
        <v>593</v>
      </c>
      <c r="I182" s="64" t="s">
        <v>594</v>
      </c>
      <c r="J182" s="64"/>
      <c r="K182" s="67">
        <v>2022</v>
      </c>
      <c r="L182" s="64" t="s">
        <v>90</v>
      </c>
      <c r="M182" s="64" t="s">
        <v>34</v>
      </c>
      <c r="N182" s="64" t="s">
        <v>595</v>
      </c>
      <c r="O182" s="64" t="s">
        <v>596</v>
      </c>
      <c r="P182" s="114">
        <f t="shared" si="12"/>
        <v>36</v>
      </c>
      <c r="Q182" s="1"/>
      <c r="R182" s="69" t="str">
        <f t="shared" si="13"/>
        <v/>
      </c>
      <c r="S182" s="70" t="str">
        <f t="shared" si="14"/>
        <v>Image</v>
      </c>
      <c r="T182" s="71">
        <v>9786171293311</v>
      </c>
      <c r="U182" s="72" t="s">
        <v>597</v>
      </c>
      <c r="V182" s="73">
        <v>36</v>
      </c>
      <c r="W182" s="74" t="s">
        <v>598</v>
      </c>
      <c r="X182" s="72" t="s">
        <v>599</v>
      </c>
      <c r="Y182" s="72" t="s">
        <v>576</v>
      </c>
      <c r="Z182" s="72" t="s">
        <v>600</v>
      </c>
      <c r="AA182" s="75">
        <v>392</v>
      </c>
      <c r="AB182" s="29" t="s">
        <v>1723</v>
      </c>
      <c r="AC182" s="76">
        <v>1388375261</v>
      </c>
      <c r="AD182" s="29" t="s">
        <v>1979</v>
      </c>
      <c r="AE182" s="29" t="s">
        <v>2196</v>
      </c>
      <c r="AF182" s="77" t="s">
        <v>1742</v>
      </c>
      <c r="AG182" s="29"/>
      <c r="AH182" s="26"/>
      <c r="AI182" s="26">
        <f>VLOOKUP(B182,'[1]report_HOME_2023-10-05'!$A$1:$H$858,8,0)</f>
        <v>12</v>
      </c>
    </row>
    <row r="183" spans="1:35" ht="16.5">
      <c r="A183" s="27">
        <v>173</v>
      </c>
      <c r="B183" s="43">
        <f t="shared" si="11"/>
        <v>9789669429575</v>
      </c>
      <c r="C183" s="64" t="s">
        <v>54</v>
      </c>
      <c r="D183" s="65" t="s">
        <v>527</v>
      </c>
      <c r="E183" s="66" t="s">
        <v>7</v>
      </c>
      <c r="F183" s="67">
        <v>304</v>
      </c>
      <c r="G183" s="64" t="s">
        <v>601</v>
      </c>
      <c r="H183" s="64" t="s">
        <v>602</v>
      </c>
      <c r="I183" s="64" t="s">
        <v>3055</v>
      </c>
      <c r="J183" s="64"/>
      <c r="K183" s="67">
        <v>2022</v>
      </c>
      <c r="L183" s="64" t="s">
        <v>80</v>
      </c>
      <c r="M183" s="64" t="s">
        <v>603</v>
      </c>
      <c r="N183" s="64" t="s">
        <v>604</v>
      </c>
      <c r="O183" s="64" t="s">
        <v>3056</v>
      </c>
      <c r="P183" s="114">
        <f t="shared" si="12"/>
        <v>31.2</v>
      </c>
      <c r="Q183" s="1"/>
      <c r="R183" s="69" t="str">
        <f t="shared" si="13"/>
        <v/>
      </c>
      <c r="S183" s="70" t="str">
        <f t="shared" si="14"/>
        <v>Image</v>
      </c>
      <c r="T183" s="71">
        <v>9789669429575</v>
      </c>
      <c r="U183" s="72" t="s">
        <v>605</v>
      </c>
      <c r="V183" s="73">
        <v>31.2</v>
      </c>
      <c r="W183" s="74" t="s">
        <v>606</v>
      </c>
      <c r="X183" s="72" t="s">
        <v>3057</v>
      </c>
      <c r="Y183" s="72" t="s">
        <v>607</v>
      </c>
      <c r="Z183" s="72" t="s">
        <v>608</v>
      </c>
      <c r="AA183" s="75">
        <v>484</v>
      </c>
      <c r="AB183" s="29" t="s">
        <v>1723</v>
      </c>
      <c r="AC183" s="76">
        <v>11029297036</v>
      </c>
      <c r="AD183" s="29" t="s">
        <v>81</v>
      </c>
      <c r="AE183" s="29" t="s">
        <v>1797</v>
      </c>
      <c r="AF183" s="77" t="s">
        <v>1742</v>
      </c>
      <c r="AG183" s="29"/>
      <c r="AH183" s="26">
        <f>VLOOKUP(B183,[2]Waybill!$A$1:$G$366,3,0)</f>
        <v>10</v>
      </c>
      <c r="AI183" s="26"/>
    </row>
    <row r="184" spans="1:35" ht="16.5">
      <c r="A184" s="27">
        <v>174</v>
      </c>
      <c r="B184" s="43">
        <f t="shared" si="11"/>
        <v>9786171500174</v>
      </c>
      <c r="C184" s="64" t="s">
        <v>54</v>
      </c>
      <c r="D184" s="65" t="s">
        <v>527</v>
      </c>
      <c r="E184" s="66" t="s">
        <v>7</v>
      </c>
      <c r="F184" s="67">
        <v>320</v>
      </c>
      <c r="G184" s="64" t="s">
        <v>5557</v>
      </c>
      <c r="H184" s="64" t="s">
        <v>5558</v>
      </c>
      <c r="I184" s="64" t="s">
        <v>5559</v>
      </c>
      <c r="J184" s="64" t="s">
        <v>5560</v>
      </c>
      <c r="K184" s="67">
        <v>2023</v>
      </c>
      <c r="L184" s="64" t="s">
        <v>90</v>
      </c>
      <c r="M184" s="64" t="s">
        <v>5561</v>
      </c>
      <c r="N184" s="64" t="s">
        <v>5562</v>
      </c>
      <c r="O184" s="64" t="s">
        <v>5563</v>
      </c>
      <c r="P184" s="114">
        <f>ROUND(V184*(100%-Discount),1)</f>
        <v>24.1</v>
      </c>
      <c r="Q184" s="1"/>
      <c r="R184" s="69" t="str">
        <f>IF(Q184="","",Q184*P184)</f>
        <v/>
      </c>
      <c r="S184" s="70" t="str">
        <f>IF(U184="","",HYPERLINK(U184,"Image"))</f>
        <v>Image</v>
      </c>
      <c r="T184" s="71">
        <v>9786171500174</v>
      </c>
      <c r="U184" s="72" t="s">
        <v>5564</v>
      </c>
      <c r="V184" s="73">
        <v>24.1</v>
      </c>
      <c r="W184" s="74" t="s">
        <v>5565</v>
      </c>
      <c r="X184" s="72" t="s">
        <v>5566</v>
      </c>
      <c r="Y184" s="72" t="s">
        <v>5567</v>
      </c>
      <c r="Z184" s="72" t="s">
        <v>5568</v>
      </c>
      <c r="AA184" s="75">
        <v>265</v>
      </c>
      <c r="AB184" s="29" t="s">
        <v>1723</v>
      </c>
      <c r="AC184" s="76"/>
      <c r="AD184" s="29" t="s">
        <v>1979</v>
      </c>
      <c r="AE184" s="29" t="s">
        <v>1980</v>
      </c>
      <c r="AF184" s="77" t="s">
        <v>1726</v>
      </c>
      <c r="AG184" s="29"/>
      <c r="AH184" s="26">
        <f>VLOOKUP(B184,[2]Waybill!$A$1:$G$366,3,0)</f>
        <v>15</v>
      </c>
      <c r="AI184" s="26"/>
    </row>
    <row r="185" spans="1:35" ht="16.5">
      <c r="A185" s="27">
        <v>175</v>
      </c>
      <c r="B185" s="43">
        <f t="shared" si="11"/>
        <v>9786175481394</v>
      </c>
      <c r="C185" s="64" t="s">
        <v>54</v>
      </c>
      <c r="D185" s="65" t="s">
        <v>527</v>
      </c>
      <c r="E185" s="66" t="s">
        <v>7</v>
      </c>
      <c r="F185" s="67">
        <v>384</v>
      </c>
      <c r="G185" s="64" t="s">
        <v>3058</v>
      </c>
      <c r="H185" s="64" t="s">
        <v>3059</v>
      </c>
      <c r="I185" s="64" t="s">
        <v>3060</v>
      </c>
      <c r="J185" s="64" t="s">
        <v>3061</v>
      </c>
      <c r="K185" s="67">
        <v>2023</v>
      </c>
      <c r="L185" s="64" t="s">
        <v>793</v>
      </c>
      <c r="M185" s="64" t="s">
        <v>3062</v>
      </c>
      <c r="N185" s="64" t="s">
        <v>3063</v>
      </c>
      <c r="O185" s="64" t="s">
        <v>3064</v>
      </c>
      <c r="P185" s="114">
        <f t="shared" si="12"/>
        <v>30.3</v>
      </c>
      <c r="Q185" s="1"/>
      <c r="R185" s="69" t="str">
        <f t="shared" si="13"/>
        <v/>
      </c>
      <c r="S185" s="70" t="str">
        <f t="shared" si="14"/>
        <v>Image</v>
      </c>
      <c r="T185" s="71">
        <v>9786175481394</v>
      </c>
      <c r="U185" s="72" t="s">
        <v>3065</v>
      </c>
      <c r="V185" s="73">
        <v>30.3</v>
      </c>
      <c r="W185" s="74" t="s">
        <v>3066</v>
      </c>
      <c r="X185" s="72" t="s">
        <v>3067</v>
      </c>
      <c r="Y185" s="72" t="s">
        <v>3068</v>
      </c>
      <c r="Z185" s="72" t="s">
        <v>3069</v>
      </c>
      <c r="AA185" s="75">
        <v>390</v>
      </c>
      <c r="AB185" s="29" t="s">
        <v>1723</v>
      </c>
      <c r="AC185" s="76"/>
      <c r="AD185" s="29" t="s">
        <v>793</v>
      </c>
      <c r="AE185" s="29" t="s">
        <v>793</v>
      </c>
      <c r="AF185" s="77" t="s">
        <v>1742</v>
      </c>
      <c r="AG185" s="29"/>
      <c r="AH185" s="26">
        <f>VLOOKUP(B185,[2]Waybill!$A$1:$G$366,3,0)</f>
        <v>10</v>
      </c>
      <c r="AI185" s="26"/>
    </row>
    <row r="186" spans="1:35" ht="16.5">
      <c r="A186" s="27">
        <v>176</v>
      </c>
      <c r="B186" s="43">
        <f t="shared" si="11"/>
        <v>9786175481295</v>
      </c>
      <c r="C186" s="64" t="s">
        <v>54</v>
      </c>
      <c r="D186" s="65" t="s">
        <v>527</v>
      </c>
      <c r="E186" s="66" t="s">
        <v>7</v>
      </c>
      <c r="F186" s="67">
        <v>416</v>
      </c>
      <c r="G186" s="64" t="s">
        <v>3070</v>
      </c>
      <c r="H186" s="64" t="s">
        <v>3071</v>
      </c>
      <c r="I186" s="64" t="s">
        <v>3072</v>
      </c>
      <c r="J186" s="64"/>
      <c r="K186" s="67">
        <v>2023</v>
      </c>
      <c r="L186" s="64" t="s">
        <v>793</v>
      </c>
      <c r="M186" s="64" t="s">
        <v>3073</v>
      </c>
      <c r="N186" s="64" t="s">
        <v>3074</v>
      </c>
      <c r="O186" s="64" t="s">
        <v>3075</v>
      </c>
      <c r="P186" s="114">
        <f t="shared" si="12"/>
        <v>32.5</v>
      </c>
      <c r="Q186" s="1"/>
      <c r="R186" s="69" t="str">
        <f t="shared" si="13"/>
        <v/>
      </c>
      <c r="S186" s="70" t="str">
        <f t="shared" si="14"/>
        <v>Image</v>
      </c>
      <c r="T186" s="71">
        <v>9786175481295</v>
      </c>
      <c r="U186" s="72" t="s">
        <v>3076</v>
      </c>
      <c r="V186" s="73">
        <v>32.5</v>
      </c>
      <c r="W186" s="74" t="s">
        <v>3077</v>
      </c>
      <c r="X186" s="72" t="s">
        <v>3078</v>
      </c>
      <c r="Y186" s="72" t="s">
        <v>3079</v>
      </c>
      <c r="Z186" s="72" t="s">
        <v>3080</v>
      </c>
      <c r="AA186" s="75">
        <v>411</v>
      </c>
      <c r="AB186" s="29" t="s">
        <v>1723</v>
      </c>
      <c r="AC186" s="76"/>
      <c r="AD186" s="29" t="s">
        <v>793</v>
      </c>
      <c r="AE186" s="29" t="s">
        <v>793</v>
      </c>
      <c r="AF186" s="77" t="s">
        <v>1742</v>
      </c>
      <c r="AG186" s="29"/>
      <c r="AH186" s="26">
        <f>VLOOKUP(B186,[2]Waybill!$A$1:$G$366,3,0)</f>
        <v>10</v>
      </c>
      <c r="AI186" s="26"/>
    </row>
    <row r="187" spans="1:35" ht="16.5">
      <c r="A187" s="27">
        <v>177</v>
      </c>
      <c r="B187" s="43">
        <f t="shared" si="11"/>
        <v>9789669487650</v>
      </c>
      <c r="C187" s="64" t="s">
        <v>54</v>
      </c>
      <c r="D187" s="65" t="s">
        <v>527</v>
      </c>
      <c r="E187" s="66" t="s">
        <v>7</v>
      </c>
      <c r="F187" s="67">
        <v>560</v>
      </c>
      <c r="G187" s="64" t="s">
        <v>2551</v>
      </c>
      <c r="H187" s="64" t="s">
        <v>3081</v>
      </c>
      <c r="I187" s="64" t="s">
        <v>3082</v>
      </c>
      <c r="J187" s="64"/>
      <c r="K187" s="67">
        <v>2023</v>
      </c>
      <c r="L187" s="64" t="s">
        <v>792</v>
      </c>
      <c r="M187" s="64" t="s">
        <v>2555</v>
      </c>
      <c r="N187" s="64" t="s">
        <v>3083</v>
      </c>
      <c r="O187" s="64" t="s">
        <v>3084</v>
      </c>
      <c r="P187" s="114">
        <f t="shared" si="12"/>
        <v>52.2</v>
      </c>
      <c r="Q187" s="1"/>
      <c r="R187" s="69" t="str">
        <f t="shared" si="13"/>
        <v/>
      </c>
      <c r="S187" s="70" t="str">
        <f t="shared" si="14"/>
        <v>Image</v>
      </c>
      <c r="T187" s="71">
        <v>9789669487650</v>
      </c>
      <c r="U187" s="72" t="s">
        <v>3085</v>
      </c>
      <c r="V187" s="73">
        <v>52.2</v>
      </c>
      <c r="W187" s="74" t="s">
        <v>3086</v>
      </c>
      <c r="X187" s="72" t="s">
        <v>3087</v>
      </c>
      <c r="Y187" s="72" t="s">
        <v>2561</v>
      </c>
      <c r="Z187" s="72" t="s">
        <v>3088</v>
      </c>
      <c r="AA187" s="75">
        <v>582</v>
      </c>
      <c r="AB187" s="29" t="s">
        <v>1723</v>
      </c>
      <c r="AC187" s="76"/>
      <c r="AD187" s="29" t="s">
        <v>2114</v>
      </c>
      <c r="AE187" s="29" t="s">
        <v>2114</v>
      </c>
      <c r="AF187" s="77" t="s">
        <v>1742</v>
      </c>
      <c r="AG187" s="29"/>
      <c r="AH187" s="26">
        <f>VLOOKUP(B187,[2]Waybill!$A$1:$G$366,3,0)</f>
        <v>15</v>
      </c>
      <c r="AI187" s="26"/>
    </row>
    <row r="188" spans="1:35" ht="16.5">
      <c r="A188" s="27">
        <v>178</v>
      </c>
      <c r="B188" s="43">
        <f t="shared" si="11"/>
        <v>9789669487872</v>
      </c>
      <c r="C188" s="64" t="s">
        <v>54</v>
      </c>
      <c r="D188" s="65" t="s">
        <v>527</v>
      </c>
      <c r="E188" s="66" t="s">
        <v>7</v>
      </c>
      <c r="F188" s="67">
        <v>568</v>
      </c>
      <c r="G188" s="64" t="s">
        <v>3089</v>
      </c>
      <c r="H188" s="64" t="s">
        <v>3090</v>
      </c>
      <c r="I188" s="64" t="s">
        <v>3091</v>
      </c>
      <c r="J188" s="64" t="s">
        <v>565</v>
      </c>
      <c r="K188" s="67">
        <v>2023</v>
      </c>
      <c r="L188" s="64" t="s">
        <v>792</v>
      </c>
      <c r="M188" s="64" t="s">
        <v>3092</v>
      </c>
      <c r="N188" s="64" t="s">
        <v>3093</v>
      </c>
      <c r="O188" s="64" t="s">
        <v>3094</v>
      </c>
      <c r="P188" s="114">
        <f t="shared" si="12"/>
        <v>59</v>
      </c>
      <c r="Q188" s="1"/>
      <c r="R188" s="69" t="str">
        <f t="shared" si="13"/>
        <v/>
      </c>
      <c r="S188" s="70" t="str">
        <f t="shared" si="14"/>
        <v>Image</v>
      </c>
      <c r="T188" s="71">
        <v>9789669487872</v>
      </c>
      <c r="U188" s="72" t="s">
        <v>3095</v>
      </c>
      <c r="V188" s="73">
        <v>59</v>
      </c>
      <c r="W188" s="74" t="s">
        <v>3096</v>
      </c>
      <c r="X188" s="72" t="s">
        <v>3097</v>
      </c>
      <c r="Y188" s="72" t="s">
        <v>3098</v>
      </c>
      <c r="Z188" s="72" t="s">
        <v>3099</v>
      </c>
      <c r="AA188" s="75">
        <v>540</v>
      </c>
      <c r="AB188" s="29" t="s">
        <v>1723</v>
      </c>
      <c r="AC188" s="76"/>
      <c r="AD188" s="29" t="s">
        <v>2114</v>
      </c>
      <c r="AE188" s="29" t="s">
        <v>2114</v>
      </c>
      <c r="AF188" s="77" t="s">
        <v>1742</v>
      </c>
      <c r="AG188" s="29"/>
      <c r="AH188" s="26">
        <f>VLOOKUP(B188,[2]Waybill!$A$1:$G$366,3,0)</f>
        <v>15</v>
      </c>
      <c r="AI188" s="26"/>
    </row>
    <row r="189" spans="1:35" ht="16.5">
      <c r="A189" s="27">
        <v>179</v>
      </c>
      <c r="B189" s="43">
        <f t="shared" si="11"/>
        <v>9786175481363</v>
      </c>
      <c r="C189" s="64" t="s">
        <v>54</v>
      </c>
      <c r="D189" s="65" t="s">
        <v>527</v>
      </c>
      <c r="E189" s="66" t="s">
        <v>7</v>
      </c>
      <c r="F189" s="67">
        <v>464</v>
      </c>
      <c r="G189" s="64" t="s">
        <v>3100</v>
      </c>
      <c r="H189" s="64" t="s">
        <v>3101</v>
      </c>
      <c r="I189" s="64" t="s">
        <v>3102</v>
      </c>
      <c r="J189" s="64" t="s">
        <v>3103</v>
      </c>
      <c r="K189" s="67">
        <v>2023</v>
      </c>
      <c r="L189" s="64" t="s">
        <v>793</v>
      </c>
      <c r="M189" s="64" t="s">
        <v>3104</v>
      </c>
      <c r="N189" s="64" t="s">
        <v>3105</v>
      </c>
      <c r="O189" s="64" t="s">
        <v>3106</v>
      </c>
      <c r="P189" s="114">
        <f t="shared" si="12"/>
        <v>29</v>
      </c>
      <c r="Q189" s="1"/>
      <c r="R189" s="69" t="str">
        <f t="shared" si="13"/>
        <v/>
      </c>
      <c r="S189" s="70" t="str">
        <f t="shared" si="14"/>
        <v>Image</v>
      </c>
      <c r="T189" s="71">
        <v>9786175481363</v>
      </c>
      <c r="U189" s="72" t="s">
        <v>3107</v>
      </c>
      <c r="V189" s="73">
        <v>29</v>
      </c>
      <c r="W189" s="74" t="s">
        <v>3108</v>
      </c>
      <c r="X189" s="72" t="s">
        <v>3109</v>
      </c>
      <c r="Y189" s="72" t="s">
        <v>3110</v>
      </c>
      <c r="Z189" s="72" t="s">
        <v>3111</v>
      </c>
      <c r="AA189" s="75">
        <v>453</v>
      </c>
      <c r="AB189" s="29" t="s">
        <v>1723</v>
      </c>
      <c r="AC189" s="76"/>
      <c r="AD189" s="29" t="s">
        <v>793</v>
      </c>
      <c r="AE189" s="29" t="s">
        <v>793</v>
      </c>
      <c r="AF189" s="77" t="s">
        <v>1742</v>
      </c>
      <c r="AG189" s="29"/>
      <c r="AH189" s="26">
        <f>VLOOKUP(B189,[2]Waybill!$A$1:$G$366,3,0)</f>
        <v>10</v>
      </c>
      <c r="AI189" s="26"/>
    </row>
    <row r="190" spans="1:35" ht="16.5">
      <c r="A190" s="27">
        <v>180</v>
      </c>
      <c r="B190" s="43">
        <f t="shared" si="11"/>
        <v>9786171293144</v>
      </c>
      <c r="C190" s="64" t="s">
        <v>54</v>
      </c>
      <c r="D190" s="65" t="s">
        <v>527</v>
      </c>
      <c r="E190" s="66" t="s">
        <v>7</v>
      </c>
      <c r="F190" s="67">
        <v>416</v>
      </c>
      <c r="G190" s="64" t="s">
        <v>609</v>
      </c>
      <c r="H190" s="64" t="s">
        <v>610</v>
      </c>
      <c r="I190" s="64" t="s">
        <v>611</v>
      </c>
      <c r="J190" s="64"/>
      <c r="K190" s="67">
        <v>2021</v>
      </c>
      <c r="L190" s="64" t="s">
        <v>90</v>
      </c>
      <c r="M190" s="64" t="s">
        <v>612</v>
      </c>
      <c r="N190" s="64" t="s">
        <v>613</v>
      </c>
      <c r="O190" s="64" t="s">
        <v>614</v>
      </c>
      <c r="P190" s="114">
        <f t="shared" si="12"/>
        <v>25.5</v>
      </c>
      <c r="Q190" s="1"/>
      <c r="R190" s="69" t="str">
        <f t="shared" si="13"/>
        <v/>
      </c>
      <c r="S190" s="70" t="str">
        <f t="shared" si="14"/>
        <v>Image</v>
      </c>
      <c r="T190" s="71">
        <v>9786171293144</v>
      </c>
      <c r="U190" s="72" t="s">
        <v>615</v>
      </c>
      <c r="V190" s="73">
        <v>25.5</v>
      </c>
      <c r="W190" s="74" t="s">
        <v>616</v>
      </c>
      <c r="X190" s="72" t="s">
        <v>617</v>
      </c>
      <c r="Y190" s="72" t="s">
        <v>618</v>
      </c>
      <c r="Z190" s="72" t="s">
        <v>619</v>
      </c>
      <c r="AA190" s="75">
        <v>392</v>
      </c>
      <c r="AB190" s="29" t="s">
        <v>1723</v>
      </c>
      <c r="AC190" s="76">
        <v>1344444745</v>
      </c>
      <c r="AD190" s="29" t="s">
        <v>1979</v>
      </c>
      <c r="AE190" s="29" t="s">
        <v>2196</v>
      </c>
      <c r="AF190" s="77" t="s">
        <v>1742</v>
      </c>
      <c r="AG190" s="29"/>
      <c r="AH190" s="26"/>
      <c r="AI190" s="26">
        <f>VLOOKUP(B190,'[1]report_HOME_2023-10-05'!$A$1:$H$858,8,0)</f>
        <v>9</v>
      </c>
    </row>
    <row r="191" spans="1:35" ht="16.5">
      <c r="A191" s="27">
        <v>181</v>
      </c>
      <c r="B191" s="43">
        <f t="shared" si="11"/>
        <v>9786177965892</v>
      </c>
      <c r="C191" s="64" t="s">
        <v>54</v>
      </c>
      <c r="D191" s="65" t="s">
        <v>527</v>
      </c>
      <c r="E191" s="66" t="s">
        <v>7</v>
      </c>
      <c r="F191" s="67">
        <v>328</v>
      </c>
      <c r="G191" s="64" t="s">
        <v>3112</v>
      </c>
      <c r="H191" s="64" t="s">
        <v>3113</v>
      </c>
      <c r="I191" s="64" t="s">
        <v>3114</v>
      </c>
      <c r="J191" s="64"/>
      <c r="K191" s="67">
        <v>2023</v>
      </c>
      <c r="L191" s="64" t="s">
        <v>2451</v>
      </c>
      <c r="M191" s="64" t="s">
        <v>3115</v>
      </c>
      <c r="N191" s="64" t="s">
        <v>3116</v>
      </c>
      <c r="O191" s="64" t="s">
        <v>3117</v>
      </c>
      <c r="P191" s="114">
        <f t="shared" si="12"/>
        <v>43.7</v>
      </c>
      <c r="Q191" s="1"/>
      <c r="R191" s="69" t="str">
        <f t="shared" si="13"/>
        <v/>
      </c>
      <c r="S191" s="70" t="str">
        <f t="shared" si="14"/>
        <v>Image</v>
      </c>
      <c r="T191" s="71">
        <v>9786177965892</v>
      </c>
      <c r="U191" s="72" t="s">
        <v>3118</v>
      </c>
      <c r="V191" s="73">
        <v>43.7</v>
      </c>
      <c r="W191" s="74" t="s">
        <v>3119</v>
      </c>
      <c r="X191" s="72" t="s">
        <v>3120</v>
      </c>
      <c r="Y191" s="72" t="s">
        <v>3121</v>
      </c>
      <c r="Z191" s="72" t="s">
        <v>3122</v>
      </c>
      <c r="AA191" s="75">
        <v>471</v>
      </c>
      <c r="AB191" s="29" t="s">
        <v>1723</v>
      </c>
      <c r="AC191" s="76"/>
      <c r="AD191" s="29" t="s">
        <v>2460</v>
      </c>
      <c r="AE191" s="29" t="s">
        <v>2461</v>
      </c>
      <c r="AF191" s="77" t="s">
        <v>1742</v>
      </c>
      <c r="AG191" s="29"/>
      <c r="AH191" s="26">
        <f>VLOOKUP(B191,[2]Waybill!$A$1:$G$366,3,0)</f>
        <v>10</v>
      </c>
      <c r="AI191" s="26"/>
    </row>
    <row r="192" spans="1:35" ht="16.5">
      <c r="A192" s="27">
        <v>182</v>
      </c>
      <c r="B192" s="43">
        <f t="shared" si="11"/>
        <v>9789666880980</v>
      </c>
      <c r="C192" s="64" t="s">
        <v>54</v>
      </c>
      <c r="D192" s="65" t="s">
        <v>527</v>
      </c>
      <c r="E192" s="66" t="s">
        <v>7</v>
      </c>
      <c r="F192" s="67">
        <v>352</v>
      </c>
      <c r="G192" s="64" t="s">
        <v>3123</v>
      </c>
      <c r="H192" s="64" t="s">
        <v>3124</v>
      </c>
      <c r="I192" s="64" t="s">
        <v>3125</v>
      </c>
      <c r="J192" s="64" t="s">
        <v>3126</v>
      </c>
      <c r="K192" s="67">
        <v>2023</v>
      </c>
      <c r="L192" s="64" t="s">
        <v>2063</v>
      </c>
      <c r="M192" s="64" t="s">
        <v>3127</v>
      </c>
      <c r="N192" s="64" t="s">
        <v>3128</v>
      </c>
      <c r="O192" s="64" t="s">
        <v>3129</v>
      </c>
      <c r="P192" s="114">
        <f t="shared" si="12"/>
        <v>35.4</v>
      </c>
      <c r="Q192" s="1"/>
      <c r="R192" s="69" t="str">
        <f t="shared" si="13"/>
        <v/>
      </c>
      <c r="S192" s="70" t="str">
        <f t="shared" si="14"/>
        <v>Image</v>
      </c>
      <c r="T192" s="71">
        <v>9789666880980</v>
      </c>
      <c r="U192" s="72" t="s">
        <v>3130</v>
      </c>
      <c r="V192" s="73">
        <v>35.4</v>
      </c>
      <c r="W192" s="74" t="s">
        <v>3131</v>
      </c>
      <c r="X192" s="72" t="s">
        <v>3132</v>
      </c>
      <c r="Y192" s="72" t="s">
        <v>3133</v>
      </c>
      <c r="Z192" s="72" t="s">
        <v>3134</v>
      </c>
      <c r="AA192" s="75">
        <v>389</v>
      </c>
      <c r="AB192" s="29" t="s">
        <v>1723</v>
      </c>
      <c r="AC192" s="76"/>
      <c r="AD192" s="29" t="s">
        <v>2071</v>
      </c>
      <c r="AE192" s="29" t="s">
        <v>2071</v>
      </c>
      <c r="AF192" s="77" t="s">
        <v>1742</v>
      </c>
      <c r="AG192" s="29"/>
      <c r="AH192" s="26">
        <f>VLOOKUP(B192,[2]Waybill!$A$1:$G$366,3,0)</f>
        <v>10</v>
      </c>
      <c r="AI192" s="26"/>
    </row>
    <row r="193" spans="1:35" ht="16.5">
      <c r="A193" s="27">
        <v>183</v>
      </c>
      <c r="B193" s="43">
        <f t="shared" si="11"/>
        <v>9786171500129</v>
      </c>
      <c r="C193" s="64" t="s">
        <v>54</v>
      </c>
      <c r="D193" s="65" t="s">
        <v>527</v>
      </c>
      <c r="E193" s="66" t="s">
        <v>7</v>
      </c>
      <c r="F193" s="67">
        <v>560</v>
      </c>
      <c r="G193" s="64" t="s">
        <v>3135</v>
      </c>
      <c r="H193" s="64" t="s">
        <v>3136</v>
      </c>
      <c r="I193" s="64" t="s">
        <v>3137</v>
      </c>
      <c r="J193" s="64"/>
      <c r="K193" s="67">
        <v>2023</v>
      </c>
      <c r="L193" s="64" t="s">
        <v>90</v>
      </c>
      <c r="M193" s="64" t="s">
        <v>3138</v>
      </c>
      <c r="N193" s="64" t="s">
        <v>3139</v>
      </c>
      <c r="O193" s="64" t="s">
        <v>3140</v>
      </c>
      <c r="P193" s="114">
        <f t="shared" si="12"/>
        <v>50.2</v>
      </c>
      <c r="Q193" s="1"/>
      <c r="R193" s="69" t="str">
        <f t="shared" si="13"/>
        <v/>
      </c>
      <c r="S193" s="70" t="str">
        <f t="shared" si="14"/>
        <v>Image</v>
      </c>
      <c r="T193" s="71">
        <v>9786171500129</v>
      </c>
      <c r="U193" s="72" t="s">
        <v>3141</v>
      </c>
      <c r="V193" s="73">
        <v>50.2</v>
      </c>
      <c r="W193" s="74" t="s">
        <v>3142</v>
      </c>
      <c r="X193" s="72" t="s">
        <v>3143</v>
      </c>
      <c r="Y193" s="72" t="s">
        <v>3138</v>
      </c>
      <c r="Z193" s="72" t="s">
        <v>3144</v>
      </c>
      <c r="AA193" s="75">
        <v>620</v>
      </c>
      <c r="AB193" s="29" t="s">
        <v>1723</v>
      </c>
      <c r="AC193" s="76"/>
      <c r="AD193" s="29" t="s">
        <v>1979</v>
      </c>
      <c r="AE193" s="29" t="s">
        <v>1980</v>
      </c>
      <c r="AF193" s="77" t="s">
        <v>1742</v>
      </c>
      <c r="AG193" s="29"/>
      <c r="AH193" s="26">
        <f>VLOOKUP(B193,[2]Waybill!$A$1:$G$366,3,0)</f>
        <v>15</v>
      </c>
      <c r="AI193" s="26"/>
    </row>
    <row r="194" spans="1:35" ht="16.5">
      <c r="A194" s="27">
        <v>184</v>
      </c>
      <c r="B194" s="43">
        <f t="shared" si="11"/>
        <v>9786170933041</v>
      </c>
      <c r="C194" s="64" t="s">
        <v>54</v>
      </c>
      <c r="D194" s="65" t="s">
        <v>38</v>
      </c>
      <c r="E194" s="66" t="s">
        <v>7</v>
      </c>
      <c r="F194" s="67">
        <v>336</v>
      </c>
      <c r="G194" s="64" t="s">
        <v>637</v>
      </c>
      <c r="H194" s="64" t="s">
        <v>638</v>
      </c>
      <c r="I194" s="64" t="s">
        <v>639</v>
      </c>
      <c r="J194" s="64"/>
      <c r="K194" s="67" t="s">
        <v>88</v>
      </c>
      <c r="L194" s="64" t="s">
        <v>86</v>
      </c>
      <c r="M194" s="64" t="s">
        <v>640</v>
      </c>
      <c r="N194" s="64" t="s">
        <v>641</v>
      </c>
      <c r="O194" s="64" t="s">
        <v>642</v>
      </c>
      <c r="P194" s="114">
        <f t="shared" si="12"/>
        <v>28.4</v>
      </c>
      <c r="Q194" s="1"/>
      <c r="R194" s="69" t="str">
        <f t="shared" si="13"/>
        <v/>
      </c>
      <c r="S194" s="70" t="str">
        <f t="shared" si="14"/>
        <v>Image</v>
      </c>
      <c r="T194" s="71">
        <v>9786170933041</v>
      </c>
      <c r="U194" s="72" t="s">
        <v>643</v>
      </c>
      <c r="V194" s="73">
        <v>28.4</v>
      </c>
      <c r="W194" s="74" t="s">
        <v>644</v>
      </c>
      <c r="X194" s="72" t="s">
        <v>645</v>
      </c>
      <c r="Y194" s="72" t="s">
        <v>646</v>
      </c>
      <c r="Z194" s="72" t="s">
        <v>647</v>
      </c>
      <c r="AA194" s="75">
        <v>392</v>
      </c>
      <c r="AB194" s="29" t="s">
        <v>1723</v>
      </c>
      <c r="AC194" s="76">
        <v>1379319989</v>
      </c>
      <c r="AD194" s="29" t="s">
        <v>1918</v>
      </c>
      <c r="AE194" s="29" t="s">
        <v>1919</v>
      </c>
      <c r="AF194" s="77" t="s">
        <v>1742</v>
      </c>
      <c r="AG194" s="29"/>
      <c r="AH194" s="26"/>
      <c r="AI194" s="26">
        <f>VLOOKUP(B194,'[1]report_HOME_2023-10-05'!$A$1:$H$858,8,0)</f>
        <v>10</v>
      </c>
    </row>
    <row r="195" spans="1:35" ht="16.5">
      <c r="A195" s="27">
        <v>185</v>
      </c>
      <c r="B195" s="43">
        <f t="shared" si="11"/>
        <v>9789669820976</v>
      </c>
      <c r="C195" s="64" t="s">
        <v>54</v>
      </c>
      <c r="D195" s="65" t="s">
        <v>38</v>
      </c>
      <c r="E195" s="66" t="s">
        <v>7</v>
      </c>
      <c r="F195" s="67">
        <v>336</v>
      </c>
      <c r="G195" s="64" t="s">
        <v>648</v>
      </c>
      <c r="H195" s="64" t="s">
        <v>649</v>
      </c>
      <c r="I195" s="64" t="s">
        <v>3145</v>
      </c>
      <c r="J195" s="64"/>
      <c r="K195" s="67">
        <v>2022</v>
      </c>
      <c r="L195" s="64" t="s">
        <v>80</v>
      </c>
      <c r="M195" s="64" t="s">
        <v>650</v>
      </c>
      <c r="N195" s="64" t="s">
        <v>651</v>
      </c>
      <c r="O195" s="64" t="s">
        <v>3146</v>
      </c>
      <c r="P195" s="114">
        <f t="shared" si="12"/>
        <v>26.6</v>
      </c>
      <c r="Q195" s="1"/>
      <c r="R195" s="69" t="str">
        <f t="shared" si="13"/>
        <v/>
      </c>
      <c r="S195" s="70" t="str">
        <f t="shared" si="14"/>
        <v>Image</v>
      </c>
      <c r="T195" s="71">
        <v>9789669820976</v>
      </c>
      <c r="U195" s="72" t="s">
        <v>652</v>
      </c>
      <c r="V195" s="73">
        <v>26.6</v>
      </c>
      <c r="W195" s="74" t="s">
        <v>653</v>
      </c>
      <c r="X195" s="72" t="s">
        <v>3147</v>
      </c>
      <c r="Y195" s="72" t="s">
        <v>654</v>
      </c>
      <c r="Z195" s="72" t="s">
        <v>655</v>
      </c>
      <c r="AA195" s="75">
        <v>471</v>
      </c>
      <c r="AB195" s="29" t="s">
        <v>1723</v>
      </c>
      <c r="AC195" s="76">
        <v>1379211079</v>
      </c>
      <c r="AD195" s="29" t="s">
        <v>81</v>
      </c>
      <c r="AE195" s="29" t="s">
        <v>1797</v>
      </c>
      <c r="AF195" s="77" t="s">
        <v>1742</v>
      </c>
      <c r="AG195" s="29"/>
      <c r="AH195" s="26"/>
      <c r="AI195" s="26">
        <f>VLOOKUP(B195,'[1]report_HOME_2023-10-05'!$A$1:$H$858,8,0)</f>
        <v>5</v>
      </c>
    </row>
    <row r="196" spans="1:35" ht="16.5">
      <c r="A196" s="27">
        <v>186</v>
      </c>
      <c r="B196" s="43">
        <f t="shared" si="11"/>
        <v>9786171292673</v>
      </c>
      <c r="C196" s="64" t="s">
        <v>54</v>
      </c>
      <c r="D196" s="65" t="s">
        <v>11</v>
      </c>
      <c r="E196" s="66" t="s">
        <v>7</v>
      </c>
      <c r="F196" s="67">
        <v>592</v>
      </c>
      <c r="G196" s="64" t="s">
        <v>656</v>
      </c>
      <c r="H196" s="64" t="s">
        <v>660</v>
      </c>
      <c r="I196" s="64" t="s">
        <v>661</v>
      </c>
      <c r="J196" s="64" t="s">
        <v>657</v>
      </c>
      <c r="K196" s="67">
        <v>2021</v>
      </c>
      <c r="L196" s="64" t="s">
        <v>90</v>
      </c>
      <c r="M196" s="64" t="s">
        <v>658</v>
      </c>
      <c r="N196" s="64" t="s">
        <v>662</v>
      </c>
      <c r="O196" s="64" t="s">
        <v>663</v>
      </c>
      <c r="P196" s="114">
        <f t="shared" si="12"/>
        <v>41.3</v>
      </c>
      <c r="Q196" s="1"/>
      <c r="R196" s="69" t="str">
        <f t="shared" si="13"/>
        <v/>
      </c>
      <c r="S196" s="70" t="str">
        <f t="shared" si="14"/>
        <v>Image</v>
      </c>
      <c r="T196" s="71">
        <v>9786171292673</v>
      </c>
      <c r="U196" s="72" t="s">
        <v>664</v>
      </c>
      <c r="V196" s="73">
        <v>41.3</v>
      </c>
      <c r="W196" s="74" t="s">
        <v>665</v>
      </c>
      <c r="X196" s="72" t="s">
        <v>666</v>
      </c>
      <c r="Y196" s="72" t="s">
        <v>659</v>
      </c>
      <c r="Z196" s="72" t="s">
        <v>667</v>
      </c>
      <c r="AA196" s="75">
        <v>392</v>
      </c>
      <c r="AB196" s="29" t="s">
        <v>1723</v>
      </c>
      <c r="AC196" s="76">
        <v>1395010837</v>
      </c>
      <c r="AD196" s="29" t="s">
        <v>1979</v>
      </c>
      <c r="AE196" s="29" t="s">
        <v>2196</v>
      </c>
      <c r="AF196" s="77" t="s">
        <v>1742</v>
      </c>
      <c r="AG196" s="29"/>
      <c r="AH196" s="26"/>
      <c r="AI196" s="26">
        <f>VLOOKUP(B196,'[1]report_HOME_2023-10-05'!$A$1:$H$858,8,0)</f>
        <v>6</v>
      </c>
    </row>
    <row r="197" spans="1:35" ht="16.5">
      <c r="A197" s="27">
        <v>187</v>
      </c>
      <c r="B197" s="43">
        <f t="shared" si="11"/>
        <v>9786179519734</v>
      </c>
      <c r="C197" s="64" t="s">
        <v>54</v>
      </c>
      <c r="D197" s="65" t="s">
        <v>11</v>
      </c>
      <c r="E197" s="66" t="s">
        <v>7</v>
      </c>
      <c r="F197" s="67">
        <v>168</v>
      </c>
      <c r="G197" s="64" t="s">
        <v>3148</v>
      </c>
      <c r="H197" s="64" t="s">
        <v>3149</v>
      </c>
      <c r="I197" s="64" t="s">
        <v>3150</v>
      </c>
      <c r="J197" s="64"/>
      <c r="K197" s="67">
        <v>2022</v>
      </c>
      <c r="L197" s="64" t="s">
        <v>3151</v>
      </c>
      <c r="M197" s="64" t="s">
        <v>3152</v>
      </c>
      <c r="N197" s="64" t="s">
        <v>3153</v>
      </c>
      <c r="O197" s="64" t="s">
        <v>3154</v>
      </c>
      <c r="P197" s="114">
        <f t="shared" si="12"/>
        <v>26.9</v>
      </c>
      <c r="Q197" s="1"/>
      <c r="R197" s="69" t="str">
        <f t="shared" si="13"/>
        <v/>
      </c>
      <c r="S197" s="70" t="str">
        <f t="shared" si="14"/>
        <v>Image</v>
      </c>
      <c r="T197" s="71">
        <v>9786179519734</v>
      </c>
      <c r="U197" s="72" t="s">
        <v>3155</v>
      </c>
      <c r="V197" s="73">
        <v>26.9</v>
      </c>
      <c r="W197" s="74" t="s">
        <v>3156</v>
      </c>
      <c r="X197" s="72" t="s">
        <v>3157</v>
      </c>
      <c r="Y197" s="72" t="s">
        <v>3158</v>
      </c>
      <c r="Z197" s="72" t="s">
        <v>3159</v>
      </c>
      <c r="AA197" s="75">
        <v>216</v>
      </c>
      <c r="AB197" s="29" t="s">
        <v>1723</v>
      </c>
      <c r="AC197" s="76"/>
      <c r="AD197" s="29" t="s">
        <v>3160</v>
      </c>
      <c r="AE197" s="29" t="s">
        <v>3161</v>
      </c>
      <c r="AF197" s="77" t="s">
        <v>1742</v>
      </c>
      <c r="AG197" s="29"/>
      <c r="AH197" s="26">
        <f>VLOOKUP(B197,[2]Waybill!$A$1:$G$366,3,0)</f>
        <v>8</v>
      </c>
      <c r="AI197" s="26"/>
    </row>
    <row r="198" spans="1:35" ht="16.5">
      <c r="A198" s="27">
        <v>188</v>
      </c>
      <c r="B198" s="43">
        <f t="shared" si="11"/>
        <v>9786175201695</v>
      </c>
      <c r="C198" s="64" t="s">
        <v>54</v>
      </c>
      <c r="D198" s="65" t="s">
        <v>11</v>
      </c>
      <c r="E198" s="66" t="s">
        <v>7</v>
      </c>
      <c r="F198" s="67">
        <v>248</v>
      </c>
      <c r="G198" s="64" t="s">
        <v>3162</v>
      </c>
      <c r="H198" s="64" t="s">
        <v>3163</v>
      </c>
      <c r="I198" s="64" t="s">
        <v>3164</v>
      </c>
      <c r="J198" s="64"/>
      <c r="K198" s="67">
        <v>2022</v>
      </c>
      <c r="L198" s="64" t="s">
        <v>3165</v>
      </c>
      <c r="M198" s="64" t="s">
        <v>3166</v>
      </c>
      <c r="N198" s="64" t="s">
        <v>3167</v>
      </c>
      <c r="O198" s="64" t="s">
        <v>3168</v>
      </c>
      <c r="P198" s="114">
        <f t="shared" si="12"/>
        <v>28</v>
      </c>
      <c r="Q198" s="1"/>
      <c r="R198" s="69" t="str">
        <f t="shared" si="13"/>
        <v/>
      </c>
      <c r="S198" s="70" t="str">
        <f t="shared" si="14"/>
        <v>Image</v>
      </c>
      <c r="T198" s="71">
        <v>9786175201695</v>
      </c>
      <c r="U198" s="72" t="s">
        <v>3169</v>
      </c>
      <c r="V198" s="73">
        <v>28</v>
      </c>
      <c r="W198" s="74" t="s">
        <v>3170</v>
      </c>
      <c r="X198" s="72" t="s">
        <v>3171</v>
      </c>
      <c r="Y198" s="72" t="s">
        <v>3172</v>
      </c>
      <c r="Z198" s="72" t="s">
        <v>3173</v>
      </c>
      <c r="AA198" s="75">
        <v>270</v>
      </c>
      <c r="AB198" s="29" t="s">
        <v>1723</v>
      </c>
      <c r="AC198" s="76"/>
      <c r="AD198" s="29" t="s">
        <v>3174</v>
      </c>
      <c r="AE198" s="29" t="s">
        <v>3175</v>
      </c>
      <c r="AF198" s="77" t="s">
        <v>1742</v>
      </c>
      <c r="AG198" s="29"/>
      <c r="AH198" s="26">
        <f>VLOOKUP(B198,[2]Waybill!$A$1:$G$366,3,0)</f>
        <v>9</v>
      </c>
      <c r="AI198" s="26"/>
    </row>
    <row r="199" spans="1:35" ht="16.5">
      <c r="A199" s="27">
        <v>189</v>
      </c>
      <c r="B199" s="43">
        <f t="shared" si="11"/>
        <v>9786179526718</v>
      </c>
      <c r="C199" s="64" t="s">
        <v>54</v>
      </c>
      <c r="D199" s="65" t="s">
        <v>11</v>
      </c>
      <c r="E199" s="66" t="s">
        <v>7</v>
      </c>
      <c r="F199" s="67">
        <v>904</v>
      </c>
      <c r="G199" s="64" t="s">
        <v>3176</v>
      </c>
      <c r="H199" s="64" t="s">
        <v>3177</v>
      </c>
      <c r="I199" s="64" t="s">
        <v>3178</v>
      </c>
      <c r="J199" s="64" t="s">
        <v>3179</v>
      </c>
      <c r="K199" s="67">
        <v>2022</v>
      </c>
      <c r="L199" s="64" t="s">
        <v>3180</v>
      </c>
      <c r="M199" s="64" t="s">
        <v>3181</v>
      </c>
      <c r="N199" s="64" t="s">
        <v>3182</v>
      </c>
      <c r="O199" s="64" t="s">
        <v>3183</v>
      </c>
      <c r="P199" s="114">
        <f t="shared" si="12"/>
        <v>58</v>
      </c>
      <c r="Q199" s="1"/>
      <c r="R199" s="69" t="str">
        <f t="shared" si="13"/>
        <v/>
      </c>
      <c r="S199" s="70" t="str">
        <f t="shared" si="14"/>
        <v>Image</v>
      </c>
      <c r="T199" s="71">
        <v>9786179526718</v>
      </c>
      <c r="U199" s="72" t="s">
        <v>3184</v>
      </c>
      <c r="V199" s="73">
        <v>58</v>
      </c>
      <c r="W199" s="74" t="s">
        <v>3185</v>
      </c>
      <c r="X199" s="72" t="s">
        <v>3186</v>
      </c>
      <c r="Y199" s="72" t="s">
        <v>3187</v>
      </c>
      <c r="Z199" s="72" t="s">
        <v>3188</v>
      </c>
      <c r="AA199" s="78">
        <v>1184</v>
      </c>
      <c r="AB199" s="29" t="s">
        <v>1723</v>
      </c>
      <c r="AC199" s="76"/>
      <c r="AD199" s="29" t="s">
        <v>3189</v>
      </c>
      <c r="AE199" s="29" t="s">
        <v>3190</v>
      </c>
      <c r="AF199" s="77" t="s">
        <v>1742</v>
      </c>
      <c r="AG199" s="29"/>
      <c r="AH199" s="26">
        <f>VLOOKUP(B199,[2]Waybill!$A$1:$G$366,3,0)</f>
        <v>30</v>
      </c>
      <c r="AI199" s="26"/>
    </row>
    <row r="200" spans="1:35" ht="16.5">
      <c r="A200" s="27">
        <v>190</v>
      </c>
      <c r="B200" s="43">
        <f t="shared" si="11"/>
        <v>9786171294998</v>
      </c>
      <c r="C200" s="64" t="s">
        <v>54</v>
      </c>
      <c r="D200" s="65" t="s">
        <v>11</v>
      </c>
      <c r="E200" s="66" t="s">
        <v>7</v>
      </c>
      <c r="F200" s="67">
        <v>288</v>
      </c>
      <c r="G200" s="64" t="s">
        <v>668</v>
      </c>
      <c r="H200" s="64" t="s">
        <v>669</v>
      </c>
      <c r="I200" s="64" t="s">
        <v>3191</v>
      </c>
      <c r="J200" s="64"/>
      <c r="K200" s="67">
        <v>2021</v>
      </c>
      <c r="L200" s="64" t="s">
        <v>90</v>
      </c>
      <c r="M200" s="64" t="s">
        <v>670</v>
      </c>
      <c r="N200" s="64" t="s">
        <v>671</v>
      </c>
      <c r="O200" s="64" t="s">
        <v>3192</v>
      </c>
      <c r="P200" s="114">
        <f t="shared" si="12"/>
        <v>24.5</v>
      </c>
      <c r="Q200" s="1"/>
      <c r="R200" s="69" t="str">
        <f t="shared" si="13"/>
        <v/>
      </c>
      <c r="S200" s="70" t="str">
        <f t="shared" si="14"/>
        <v>Image</v>
      </c>
      <c r="T200" s="71">
        <v>9786171294998</v>
      </c>
      <c r="U200" s="72" t="s">
        <v>672</v>
      </c>
      <c r="V200" s="73">
        <v>24.5</v>
      </c>
      <c r="W200" s="74" t="s">
        <v>673</v>
      </c>
      <c r="X200" s="72" t="s">
        <v>3193</v>
      </c>
      <c r="Y200" s="72" t="s">
        <v>674</v>
      </c>
      <c r="Z200" s="72" t="s">
        <v>675</v>
      </c>
      <c r="AA200" s="75">
        <v>392</v>
      </c>
      <c r="AB200" s="29" t="s">
        <v>1723</v>
      </c>
      <c r="AC200" s="76"/>
      <c r="AD200" s="29" t="s">
        <v>1979</v>
      </c>
      <c r="AE200" s="29" t="s">
        <v>2196</v>
      </c>
      <c r="AF200" s="77" t="s">
        <v>1742</v>
      </c>
      <c r="AG200" s="29"/>
      <c r="AH200" s="26"/>
      <c r="AI200" s="26">
        <f>VLOOKUP(B200,'[1]report_HOME_2023-10-05'!$A$1:$H$858,8,0)</f>
        <v>5</v>
      </c>
    </row>
    <row r="201" spans="1:35" ht="16.5">
      <c r="A201" s="27">
        <v>191</v>
      </c>
      <c r="B201" s="43">
        <f t="shared" ref="B201:B213" si="15">HYPERLINK("https://sentrumbookstore.com/catalog/books/"&amp;T201&amp;"/?langs=UA",T201)</f>
        <v>9786171299740</v>
      </c>
      <c r="C201" s="64" t="s">
        <v>54</v>
      </c>
      <c r="D201" s="65" t="s">
        <v>11</v>
      </c>
      <c r="E201" s="66" t="s">
        <v>7</v>
      </c>
      <c r="F201" s="67">
        <v>432</v>
      </c>
      <c r="G201" s="64" t="s">
        <v>571</v>
      </c>
      <c r="H201" s="64" t="s">
        <v>3194</v>
      </c>
      <c r="I201" s="64" t="s">
        <v>3195</v>
      </c>
      <c r="J201" s="64"/>
      <c r="K201" s="67">
        <v>2023</v>
      </c>
      <c r="L201" s="64" t="s">
        <v>90</v>
      </c>
      <c r="M201" s="64" t="s">
        <v>34</v>
      </c>
      <c r="N201" s="64" t="s">
        <v>3196</v>
      </c>
      <c r="O201" s="64" t="s">
        <v>3197</v>
      </c>
      <c r="P201" s="114">
        <f t="shared" si="12"/>
        <v>36.4</v>
      </c>
      <c r="Q201" s="1"/>
      <c r="R201" s="69" t="str">
        <f t="shared" si="13"/>
        <v/>
      </c>
      <c r="S201" s="70" t="str">
        <f t="shared" si="14"/>
        <v>Image</v>
      </c>
      <c r="T201" s="71">
        <v>9786171299740</v>
      </c>
      <c r="U201" s="72" t="s">
        <v>3198</v>
      </c>
      <c r="V201" s="73">
        <v>36.4</v>
      </c>
      <c r="W201" s="74" t="s">
        <v>3199</v>
      </c>
      <c r="X201" s="72" t="s">
        <v>3200</v>
      </c>
      <c r="Y201" s="72" t="s">
        <v>576</v>
      </c>
      <c r="Z201" s="72" t="s">
        <v>3201</v>
      </c>
      <c r="AA201" s="75">
        <v>415</v>
      </c>
      <c r="AB201" s="29" t="s">
        <v>1723</v>
      </c>
      <c r="AC201" s="76"/>
      <c r="AD201" s="29" t="s">
        <v>1979</v>
      </c>
      <c r="AE201" s="29" t="s">
        <v>2196</v>
      </c>
      <c r="AF201" s="77" t="s">
        <v>1742</v>
      </c>
      <c r="AG201" s="29"/>
      <c r="AH201" s="26">
        <f>VLOOKUP(B201,[2]Waybill!$A$1:$G$366,3,0)</f>
        <v>15</v>
      </c>
      <c r="AI201" s="26"/>
    </row>
    <row r="202" spans="1:35" ht="16.5">
      <c r="A202" s="27">
        <v>192</v>
      </c>
      <c r="B202" s="43">
        <f t="shared" si="15"/>
        <v>9786178248710</v>
      </c>
      <c r="C202" s="64" t="s">
        <v>54</v>
      </c>
      <c r="D202" s="65" t="s">
        <v>11</v>
      </c>
      <c r="E202" s="66" t="s">
        <v>7</v>
      </c>
      <c r="F202" s="67">
        <v>224</v>
      </c>
      <c r="G202" s="64" t="s">
        <v>3202</v>
      </c>
      <c r="H202" s="64" t="s">
        <v>3203</v>
      </c>
      <c r="I202" s="64" t="s">
        <v>3204</v>
      </c>
      <c r="J202" s="64" t="s">
        <v>3205</v>
      </c>
      <c r="K202" s="67">
        <v>2023</v>
      </c>
      <c r="L202" s="64" t="s">
        <v>1842</v>
      </c>
      <c r="M202" s="64" t="s">
        <v>3206</v>
      </c>
      <c r="N202" s="64" t="s">
        <v>3207</v>
      </c>
      <c r="O202" s="64" t="s">
        <v>3208</v>
      </c>
      <c r="P202" s="114">
        <f t="shared" si="12"/>
        <v>36.799999999999997</v>
      </c>
      <c r="Q202" s="1"/>
      <c r="R202" s="69" t="str">
        <f t="shared" si="13"/>
        <v/>
      </c>
      <c r="S202" s="70" t="str">
        <f t="shared" si="14"/>
        <v>Image</v>
      </c>
      <c r="T202" s="71">
        <v>9786178248710</v>
      </c>
      <c r="U202" s="72" t="s">
        <v>3209</v>
      </c>
      <c r="V202" s="73">
        <v>36.799999999999997</v>
      </c>
      <c r="W202" s="74" t="s">
        <v>3210</v>
      </c>
      <c r="X202" s="72" t="s">
        <v>3211</v>
      </c>
      <c r="Y202" s="72" t="s">
        <v>3212</v>
      </c>
      <c r="Z202" s="72" t="s">
        <v>3213</v>
      </c>
      <c r="AA202" s="75">
        <v>270</v>
      </c>
      <c r="AB202" s="29" t="s">
        <v>1723</v>
      </c>
      <c r="AC202" s="76"/>
      <c r="AD202" s="29" t="s">
        <v>1851</v>
      </c>
      <c r="AE202" s="29" t="s">
        <v>1851</v>
      </c>
      <c r="AF202" s="77" t="s">
        <v>1742</v>
      </c>
      <c r="AG202" s="29"/>
      <c r="AH202" s="26">
        <f>VLOOKUP(B202,[2]Waybill!$A$1:$G$366,3,0)</f>
        <v>10</v>
      </c>
      <c r="AI202" s="26"/>
    </row>
    <row r="203" spans="1:35" ht="16.5">
      <c r="A203" s="27">
        <v>193</v>
      </c>
      <c r="B203" s="43">
        <f t="shared" si="15"/>
        <v>9786171701069</v>
      </c>
      <c r="C203" s="64" t="s">
        <v>54</v>
      </c>
      <c r="D203" s="65" t="s">
        <v>11</v>
      </c>
      <c r="E203" s="66" t="s">
        <v>7</v>
      </c>
      <c r="F203" s="67">
        <v>544</v>
      </c>
      <c r="G203" s="64" t="s">
        <v>3214</v>
      </c>
      <c r="H203" s="64" t="s">
        <v>3215</v>
      </c>
      <c r="I203" s="64" t="s">
        <v>3216</v>
      </c>
      <c r="J203" s="64"/>
      <c r="K203" s="67">
        <v>2023</v>
      </c>
      <c r="L203" s="64" t="s">
        <v>80</v>
      </c>
      <c r="M203" s="64" t="s">
        <v>3217</v>
      </c>
      <c r="N203" s="64" t="s">
        <v>3218</v>
      </c>
      <c r="O203" s="64" t="s">
        <v>3219</v>
      </c>
      <c r="P203" s="114">
        <f t="shared" si="12"/>
        <v>44.4</v>
      </c>
      <c r="Q203" s="1"/>
      <c r="R203" s="69" t="str">
        <f t="shared" si="13"/>
        <v/>
      </c>
      <c r="S203" s="70" t="str">
        <f t="shared" si="14"/>
        <v>Image</v>
      </c>
      <c r="T203" s="71">
        <v>9786171701069</v>
      </c>
      <c r="U203" s="72" t="s">
        <v>3220</v>
      </c>
      <c r="V203" s="73">
        <v>44.4</v>
      </c>
      <c r="W203" s="74" t="s">
        <v>3221</v>
      </c>
      <c r="X203" s="72" t="s">
        <v>3222</v>
      </c>
      <c r="Y203" s="72" t="s">
        <v>3223</v>
      </c>
      <c r="Z203" s="72" t="s">
        <v>3224</v>
      </c>
      <c r="AA203" s="75">
        <v>623</v>
      </c>
      <c r="AB203" s="29" t="s">
        <v>1723</v>
      </c>
      <c r="AC203" s="76"/>
      <c r="AD203" s="29" t="s">
        <v>81</v>
      </c>
      <c r="AE203" s="29" t="s">
        <v>1797</v>
      </c>
      <c r="AF203" s="77" t="s">
        <v>1742</v>
      </c>
      <c r="AG203" s="29"/>
      <c r="AH203" s="26">
        <f>VLOOKUP(B203,[2]Waybill!$A$1:$G$366,3,0)</f>
        <v>30</v>
      </c>
      <c r="AI203" s="26"/>
    </row>
    <row r="204" spans="1:35" ht="16.5">
      <c r="A204" s="27">
        <v>194</v>
      </c>
      <c r="B204" s="43">
        <f t="shared" si="15"/>
        <v>9786175220498</v>
      </c>
      <c r="C204" s="64" t="s">
        <v>54</v>
      </c>
      <c r="D204" s="65" t="s">
        <v>11</v>
      </c>
      <c r="E204" s="66" t="s">
        <v>7</v>
      </c>
      <c r="F204" s="67">
        <v>320</v>
      </c>
      <c r="G204" s="64" t="s">
        <v>3225</v>
      </c>
      <c r="H204" s="64" t="s">
        <v>3226</v>
      </c>
      <c r="I204" s="64" t="s">
        <v>3227</v>
      </c>
      <c r="J204" s="64"/>
      <c r="K204" s="67">
        <v>2022</v>
      </c>
      <c r="L204" s="64" t="s">
        <v>86</v>
      </c>
      <c r="M204" s="64" t="s">
        <v>3228</v>
      </c>
      <c r="N204" s="64" t="s">
        <v>3229</v>
      </c>
      <c r="O204" s="64" t="s">
        <v>3230</v>
      </c>
      <c r="P204" s="114">
        <f t="shared" si="12"/>
        <v>32.5</v>
      </c>
      <c r="Q204" s="1"/>
      <c r="R204" s="69" t="str">
        <f t="shared" si="13"/>
        <v/>
      </c>
      <c r="S204" s="70" t="str">
        <f t="shared" si="14"/>
        <v>Image</v>
      </c>
      <c r="T204" s="71">
        <v>9786175220498</v>
      </c>
      <c r="U204" s="72" t="s">
        <v>3231</v>
      </c>
      <c r="V204" s="73">
        <v>32.5</v>
      </c>
      <c r="W204" s="74" t="s">
        <v>3232</v>
      </c>
      <c r="X204" s="72" t="s">
        <v>3233</v>
      </c>
      <c r="Y204" s="72" t="s">
        <v>3234</v>
      </c>
      <c r="Z204" s="72" t="s">
        <v>3235</v>
      </c>
      <c r="AA204" s="75">
        <v>418</v>
      </c>
      <c r="AB204" s="29" t="s">
        <v>1723</v>
      </c>
      <c r="AC204" s="76"/>
      <c r="AD204" s="29" t="s">
        <v>1918</v>
      </c>
      <c r="AE204" s="29" t="s">
        <v>1919</v>
      </c>
      <c r="AF204" s="77" t="s">
        <v>1742</v>
      </c>
      <c r="AG204" s="29"/>
      <c r="AH204" s="26">
        <f>VLOOKUP(B204,[2]Waybill!$A$1:$G$366,3,0)</f>
        <v>10</v>
      </c>
      <c r="AI204" s="26"/>
    </row>
    <row r="205" spans="1:35" ht="16.5">
      <c r="A205" s="27">
        <v>195</v>
      </c>
      <c r="B205" s="43">
        <f t="shared" si="15"/>
        <v>9786175205013</v>
      </c>
      <c r="C205" s="64" t="s">
        <v>54</v>
      </c>
      <c r="D205" s="65" t="s">
        <v>11</v>
      </c>
      <c r="E205" s="66" t="s">
        <v>7</v>
      </c>
      <c r="F205" s="67">
        <v>320</v>
      </c>
      <c r="G205" s="64" t="s">
        <v>3236</v>
      </c>
      <c r="H205" s="64" t="s">
        <v>3237</v>
      </c>
      <c r="I205" s="64" t="s">
        <v>3238</v>
      </c>
      <c r="J205" s="64"/>
      <c r="K205" s="67">
        <v>2023</v>
      </c>
      <c r="L205" s="64" t="s">
        <v>3239</v>
      </c>
      <c r="M205" s="64" t="s">
        <v>3240</v>
      </c>
      <c r="N205" s="64" t="s">
        <v>3241</v>
      </c>
      <c r="O205" s="64" t="s">
        <v>3242</v>
      </c>
      <c r="P205" s="115">
        <f t="shared" si="12"/>
        <v>57</v>
      </c>
      <c r="Q205" s="1"/>
      <c r="R205" s="69" t="str">
        <f t="shared" si="13"/>
        <v/>
      </c>
      <c r="S205" s="70" t="str">
        <f t="shared" si="14"/>
        <v>Image</v>
      </c>
      <c r="T205" s="71">
        <v>9786175205013</v>
      </c>
      <c r="U205" s="72" t="s">
        <v>3243</v>
      </c>
      <c r="V205" s="73">
        <v>57</v>
      </c>
      <c r="W205" s="74" t="s">
        <v>3244</v>
      </c>
      <c r="X205" s="72" t="s">
        <v>3245</v>
      </c>
      <c r="Y205" s="72" t="s">
        <v>3246</v>
      </c>
      <c r="Z205" s="72" t="s">
        <v>3247</v>
      </c>
      <c r="AA205" s="75">
        <v>378</v>
      </c>
      <c r="AB205" s="29" t="s">
        <v>1723</v>
      </c>
      <c r="AC205" s="76"/>
      <c r="AD205" s="29" t="s">
        <v>3248</v>
      </c>
      <c r="AE205" s="29" t="s">
        <v>3249</v>
      </c>
      <c r="AF205" s="77" t="s">
        <v>1742</v>
      </c>
      <c r="AG205" s="29"/>
      <c r="AH205" s="26">
        <f>VLOOKUP(B205,[2]Waybill!$A$1:$G$366,3,0)</f>
        <v>10</v>
      </c>
      <c r="AI205" s="26"/>
    </row>
    <row r="206" spans="1:35" ht="16.5">
      <c r="A206" s="27">
        <v>196</v>
      </c>
      <c r="B206" s="43">
        <f t="shared" si="15"/>
        <v>9789664481295</v>
      </c>
      <c r="C206" s="64" t="s">
        <v>54</v>
      </c>
      <c r="D206" s="65" t="s">
        <v>11</v>
      </c>
      <c r="E206" s="66" t="s">
        <v>7</v>
      </c>
      <c r="F206" s="67">
        <v>408</v>
      </c>
      <c r="G206" s="64" t="s">
        <v>3250</v>
      </c>
      <c r="H206" s="64" t="s">
        <v>3251</v>
      </c>
      <c r="I206" s="64" t="s">
        <v>3252</v>
      </c>
      <c r="J206" s="64" t="s">
        <v>3253</v>
      </c>
      <c r="K206" s="67">
        <v>2023</v>
      </c>
      <c r="L206" s="64" t="s">
        <v>723</v>
      </c>
      <c r="M206" s="64" t="s">
        <v>3254</v>
      </c>
      <c r="N206" s="64" t="s">
        <v>3255</v>
      </c>
      <c r="O206" s="64" t="s">
        <v>3256</v>
      </c>
      <c r="P206" s="114">
        <f t="shared" ref="P206:P213" si="16">ROUND(V206*(100%-Discount),1)</f>
        <v>39.1</v>
      </c>
      <c r="Q206" s="1"/>
      <c r="R206" s="69" t="str">
        <f t="shared" ref="R206:R213" si="17">IF(Q206="","",Q206*P206)</f>
        <v/>
      </c>
      <c r="S206" s="70" t="str">
        <f t="shared" ref="S206:S213" si="18">IF(U206="","",HYPERLINK(U206,"Image"))</f>
        <v>Image</v>
      </c>
      <c r="T206" s="71">
        <v>9789664481295</v>
      </c>
      <c r="U206" s="72" t="s">
        <v>3257</v>
      </c>
      <c r="V206" s="73">
        <v>39.1</v>
      </c>
      <c r="W206" s="74" t="s">
        <v>3258</v>
      </c>
      <c r="X206" s="72" t="s">
        <v>3259</v>
      </c>
      <c r="Y206" s="72" t="s">
        <v>3260</v>
      </c>
      <c r="Z206" s="72" t="s">
        <v>3261</v>
      </c>
      <c r="AA206" s="75">
        <v>492</v>
      </c>
      <c r="AB206" s="29" t="s">
        <v>1723</v>
      </c>
      <c r="AC206" s="76"/>
      <c r="AD206" s="29" t="s">
        <v>1774</v>
      </c>
      <c r="AE206" s="29" t="s">
        <v>1775</v>
      </c>
      <c r="AF206" s="77" t="s">
        <v>1742</v>
      </c>
      <c r="AG206" s="29"/>
      <c r="AH206" s="26">
        <f>VLOOKUP(B206,[2]Waybill!$A$1:$G$366,3,0)</f>
        <v>15</v>
      </c>
      <c r="AI206" s="26"/>
    </row>
    <row r="207" spans="1:35" ht="16.5">
      <c r="A207" s="27">
        <v>197</v>
      </c>
      <c r="B207" s="43">
        <f t="shared" si="15"/>
        <v>9786176642077</v>
      </c>
      <c r="C207" s="64" t="s">
        <v>54</v>
      </c>
      <c r="D207" s="65" t="s">
        <v>11</v>
      </c>
      <c r="E207" s="66" t="s">
        <v>7</v>
      </c>
      <c r="F207" s="67">
        <v>704</v>
      </c>
      <c r="G207" s="64" t="s">
        <v>444</v>
      </c>
      <c r="H207" s="64" t="s">
        <v>3262</v>
      </c>
      <c r="I207" s="64" t="s">
        <v>621</v>
      </c>
      <c r="J207" s="64"/>
      <c r="K207" s="67">
        <v>2016</v>
      </c>
      <c r="L207" s="64" t="s">
        <v>447</v>
      </c>
      <c r="M207" s="64" t="s">
        <v>448</v>
      </c>
      <c r="N207" s="64" t="s">
        <v>633</v>
      </c>
      <c r="O207" s="64" t="s">
        <v>623</v>
      </c>
      <c r="P207" s="114">
        <f t="shared" si="16"/>
        <v>43.3</v>
      </c>
      <c r="Q207" s="1"/>
      <c r="R207" s="69" t="str">
        <f t="shared" si="17"/>
        <v/>
      </c>
      <c r="S207" s="70" t="str">
        <f t="shared" si="18"/>
        <v>Image</v>
      </c>
      <c r="T207" s="71">
        <v>9786176642077</v>
      </c>
      <c r="U207" s="72" t="s">
        <v>634</v>
      </c>
      <c r="V207" s="73">
        <v>43.3</v>
      </c>
      <c r="W207" s="74" t="s">
        <v>3263</v>
      </c>
      <c r="X207" s="72" t="s">
        <v>626</v>
      </c>
      <c r="Y207" s="72" t="s">
        <v>453</v>
      </c>
      <c r="Z207" s="72" t="s">
        <v>635</v>
      </c>
      <c r="AA207" s="75">
        <v>356</v>
      </c>
      <c r="AB207" s="29" t="s">
        <v>1723</v>
      </c>
      <c r="AC207" s="76">
        <v>1371672494</v>
      </c>
      <c r="AD207" s="29" t="s">
        <v>2014</v>
      </c>
      <c r="AE207" s="29" t="s">
        <v>2015</v>
      </c>
      <c r="AF207" s="77" t="s">
        <v>3264</v>
      </c>
      <c r="AG207" s="29"/>
      <c r="AH207" s="26"/>
      <c r="AI207" s="26">
        <f>VLOOKUP(B207,'[1]report_HOME_2023-10-05'!$A$1:$H$858,8,0)</f>
        <v>13</v>
      </c>
    </row>
    <row r="208" spans="1:35" ht="16.5">
      <c r="A208" s="27">
        <v>198</v>
      </c>
      <c r="B208" s="43">
        <f t="shared" si="15"/>
        <v>9786176642084</v>
      </c>
      <c r="C208" s="64" t="s">
        <v>54</v>
      </c>
      <c r="D208" s="65" t="s">
        <v>11</v>
      </c>
      <c r="E208" s="66" t="s">
        <v>7</v>
      </c>
      <c r="F208" s="67">
        <v>576</v>
      </c>
      <c r="G208" s="64" t="s">
        <v>444</v>
      </c>
      <c r="H208" s="64" t="s">
        <v>620</v>
      </c>
      <c r="I208" s="64" t="s">
        <v>621</v>
      </c>
      <c r="J208" s="64"/>
      <c r="K208" s="67">
        <v>2016</v>
      </c>
      <c r="L208" s="64" t="s">
        <v>447</v>
      </c>
      <c r="M208" s="64" t="s">
        <v>448</v>
      </c>
      <c r="N208" s="64" t="s">
        <v>622</v>
      </c>
      <c r="O208" s="64" t="s">
        <v>623</v>
      </c>
      <c r="P208" s="114">
        <f t="shared" si="16"/>
        <v>41.3</v>
      </c>
      <c r="Q208" s="1"/>
      <c r="R208" s="69" t="str">
        <f t="shared" si="17"/>
        <v/>
      </c>
      <c r="S208" s="70" t="str">
        <f t="shared" si="18"/>
        <v>Image</v>
      </c>
      <c r="T208" s="71">
        <v>9786176642084</v>
      </c>
      <c r="U208" s="72" t="s">
        <v>624</v>
      </c>
      <c r="V208" s="73">
        <v>41.3</v>
      </c>
      <c r="W208" s="74" t="s">
        <v>625</v>
      </c>
      <c r="X208" s="72" t="s">
        <v>626</v>
      </c>
      <c r="Y208" s="72" t="s">
        <v>453</v>
      </c>
      <c r="Z208" s="72" t="s">
        <v>627</v>
      </c>
      <c r="AA208" s="75">
        <v>356</v>
      </c>
      <c r="AB208" s="29" t="s">
        <v>1723</v>
      </c>
      <c r="AC208" s="76">
        <v>1371678651</v>
      </c>
      <c r="AD208" s="29" t="s">
        <v>2014</v>
      </c>
      <c r="AE208" s="29" t="s">
        <v>2015</v>
      </c>
      <c r="AF208" s="77" t="s">
        <v>3264</v>
      </c>
      <c r="AG208" s="29"/>
      <c r="AH208" s="26"/>
      <c r="AI208" s="26">
        <f>VLOOKUP(B208,'[1]report_HOME_2023-10-05'!$A$1:$H$858,8,0)</f>
        <v>14</v>
      </c>
    </row>
    <row r="209" spans="1:38" ht="16.5">
      <c r="A209" s="27">
        <v>199</v>
      </c>
      <c r="B209" s="43">
        <f t="shared" si="15"/>
        <v>9786176642091</v>
      </c>
      <c r="C209" s="64" t="s">
        <v>54</v>
      </c>
      <c r="D209" s="65" t="s">
        <v>11</v>
      </c>
      <c r="E209" s="66" t="s">
        <v>7</v>
      </c>
      <c r="F209" s="67">
        <v>704</v>
      </c>
      <c r="G209" s="64" t="s">
        <v>444</v>
      </c>
      <c r="H209" s="64" t="s">
        <v>628</v>
      </c>
      <c r="I209" s="64" t="s">
        <v>3265</v>
      </c>
      <c r="J209" s="64"/>
      <c r="K209" s="67">
        <v>2016</v>
      </c>
      <c r="L209" s="64" t="s">
        <v>447</v>
      </c>
      <c r="M209" s="64" t="s">
        <v>448</v>
      </c>
      <c r="N209" s="64" t="s">
        <v>629</v>
      </c>
      <c r="O209" s="64" t="s">
        <v>3266</v>
      </c>
      <c r="P209" s="114">
        <f t="shared" si="16"/>
        <v>43.3</v>
      </c>
      <c r="Q209" s="1"/>
      <c r="R209" s="69" t="str">
        <f t="shared" si="17"/>
        <v/>
      </c>
      <c r="S209" s="70" t="str">
        <f t="shared" si="18"/>
        <v>Image</v>
      </c>
      <c r="T209" s="71">
        <v>9786176642091</v>
      </c>
      <c r="U209" s="72" t="s">
        <v>630</v>
      </c>
      <c r="V209" s="73">
        <v>43.3</v>
      </c>
      <c r="W209" s="74" t="s">
        <v>631</v>
      </c>
      <c r="X209" s="72" t="s">
        <v>3267</v>
      </c>
      <c r="Y209" s="72" t="s">
        <v>453</v>
      </c>
      <c r="Z209" s="72" t="s">
        <v>632</v>
      </c>
      <c r="AA209" s="75">
        <v>356</v>
      </c>
      <c r="AB209" s="29" t="s">
        <v>1723</v>
      </c>
      <c r="AC209" s="76">
        <v>1371680629</v>
      </c>
      <c r="AD209" s="29" t="s">
        <v>2014</v>
      </c>
      <c r="AE209" s="29" t="s">
        <v>2015</v>
      </c>
      <c r="AF209" s="77" t="s">
        <v>3264</v>
      </c>
      <c r="AG209" s="29"/>
      <c r="AH209" s="26"/>
      <c r="AI209" s="26">
        <f>VLOOKUP(B209,'[1]report_HOME_2023-10-05'!$A$1:$H$858,8,0)</f>
        <v>14</v>
      </c>
    </row>
    <row r="210" spans="1:38" ht="16.5">
      <c r="A210" s="27">
        <v>200</v>
      </c>
      <c r="B210" s="43">
        <f t="shared" si="15"/>
        <v>9786176641896</v>
      </c>
      <c r="C210" s="64" t="s">
        <v>54</v>
      </c>
      <c r="D210" s="65" t="s">
        <v>11</v>
      </c>
      <c r="E210" s="66" t="s">
        <v>7</v>
      </c>
      <c r="F210" s="67">
        <v>384</v>
      </c>
      <c r="G210" s="64" t="s">
        <v>444</v>
      </c>
      <c r="H210" s="64" t="s">
        <v>676</v>
      </c>
      <c r="I210" s="64" t="s">
        <v>677</v>
      </c>
      <c r="J210" s="64"/>
      <c r="K210" s="67">
        <v>2021</v>
      </c>
      <c r="L210" s="64" t="s">
        <v>447</v>
      </c>
      <c r="M210" s="64" t="s">
        <v>448</v>
      </c>
      <c r="N210" s="64" t="s">
        <v>678</v>
      </c>
      <c r="O210" s="64" t="s">
        <v>679</v>
      </c>
      <c r="P210" s="114">
        <f t="shared" si="16"/>
        <v>59</v>
      </c>
      <c r="Q210" s="1"/>
      <c r="R210" s="69" t="str">
        <f t="shared" si="17"/>
        <v/>
      </c>
      <c r="S210" s="70" t="str">
        <f t="shared" si="18"/>
        <v>Image</v>
      </c>
      <c r="T210" s="71">
        <v>9786176641896</v>
      </c>
      <c r="U210" s="72" t="s">
        <v>680</v>
      </c>
      <c r="V210" s="73">
        <v>59</v>
      </c>
      <c r="W210" s="74" t="s">
        <v>681</v>
      </c>
      <c r="X210" s="72" t="s">
        <v>682</v>
      </c>
      <c r="Y210" s="72" t="s">
        <v>453</v>
      </c>
      <c r="Z210" s="72" t="s">
        <v>683</v>
      </c>
      <c r="AA210" s="75">
        <v>392</v>
      </c>
      <c r="AB210" s="29" t="s">
        <v>1723</v>
      </c>
      <c r="AC210" s="76">
        <v>1388375620</v>
      </c>
      <c r="AD210" s="29" t="s">
        <v>2014</v>
      </c>
      <c r="AE210" s="29" t="s">
        <v>2015</v>
      </c>
      <c r="AF210" s="77" t="s">
        <v>1742</v>
      </c>
      <c r="AG210" s="29"/>
      <c r="AH210" s="26"/>
      <c r="AI210" s="26">
        <f>VLOOKUP(B210,'[1]report_HOME_2023-10-05'!$A$1:$H$858,8,0)</f>
        <v>15</v>
      </c>
    </row>
    <row r="211" spans="1:38" ht="16.5">
      <c r="A211" s="27">
        <v>201</v>
      </c>
      <c r="B211" s="43">
        <f t="shared" si="15"/>
        <v>9786175205006</v>
      </c>
      <c r="C211" s="64" t="s">
        <v>54</v>
      </c>
      <c r="D211" s="65" t="s">
        <v>11</v>
      </c>
      <c r="E211" s="66" t="s">
        <v>7</v>
      </c>
      <c r="F211" s="67">
        <v>352</v>
      </c>
      <c r="G211" s="64" t="s">
        <v>3268</v>
      </c>
      <c r="H211" s="64" t="s">
        <v>3269</v>
      </c>
      <c r="I211" s="64" t="s">
        <v>3270</v>
      </c>
      <c r="J211" s="64" t="s">
        <v>3271</v>
      </c>
      <c r="K211" s="67">
        <v>2023</v>
      </c>
      <c r="L211" s="64" t="s">
        <v>3239</v>
      </c>
      <c r="M211" s="64" t="s">
        <v>3272</v>
      </c>
      <c r="N211" s="64" t="s">
        <v>3273</v>
      </c>
      <c r="O211" s="64" t="s">
        <v>3274</v>
      </c>
      <c r="P211" s="114">
        <f t="shared" si="16"/>
        <v>32.299999999999997</v>
      </c>
      <c r="Q211" s="1"/>
      <c r="R211" s="69" t="str">
        <f t="shared" si="17"/>
        <v/>
      </c>
      <c r="S211" s="70" t="str">
        <f t="shared" si="18"/>
        <v>Image</v>
      </c>
      <c r="T211" s="71">
        <v>9786175205006</v>
      </c>
      <c r="U211" s="72" t="s">
        <v>3275</v>
      </c>
      <c r="V211" s="73">
        <v>32.299999999999997</v>
      </c>
      <c r="W211" s="74" t="s">
        <v>3276</v>
      </c>
      <c r="X211" s="72" t="s">
        <v>3277</v>
      </c>
      <c r="Y211" s="72" t="s">
        <v>3278</v>
      </c>
      <c r="Z211" s="72" t="s">
        <v>3279</v>
      </c>
      <c r="AA211" s="75">
        <v>378</v>
      </c>
      <c r="AB211" s="29" t="s">
        <v>1723</v>
      </c>
      <c r="AC211" s="76"/>
      <c r="AD211" s="29" t="s">
        <v>3248</v>
      </c>
      <c r="AE211" s="29" t="s">
        <v>3249</v>
      </c>
      <c r="AF211" s="77" t="s">
        <v>1742</v>
      </c>
      <c r="AG211" s="29"/>
      <c r="AH211" s="26">
        <f>VLOOKUP(B211,[2]Waybill!$A$1:$G$366,3,0)</f>
        <v>10</v>
      </c>
      <c r="AI211" s="26"/>
    </row>
    <row r="212" spans="1:38" ht="16.5">
      <c r="A212" s="27">
        <v>202</v>
      </c>
      <c r="B212" s="43">
        <f t="shared" si="15"/>
        <v>9789661069250</v>
      </c>
      <c r="C212" s="64" t="s">
        <v>54</v>
      </c>
      <c r="D212" s="65" t="s">
        <v>11</v>
      </c>
      <c r="E212" s="66" t="s">
        <v>7</v>
      </c>
      <c r="F212" s="67">
        <v>608</v>
      </c>
      <c r="G212" s="64" t="s">
        <v>3280</v>
      </c>
      <c r="H212" s="64" t="s">
        <v>3281</v>
      </c>
      <c r="I212" s="64" t="s">
        <v>3282</v>
      </c>
      <c r="J212" s="64"/>
      <c r="K212" s="67">
        <v>2023</v>
      </c>
      <c r="L212" s="64" t="s">
        <v>487</v>
      </c>
      <c r="M212" s="64" t="s">
        <v>3283</v>
      </c>
      <c r="N212" s="64" t="s">
        <v>3284</v>
      </c>
      <c r="O212" s="64" t="s">
        <v>3285</v>
      </c>
      <c r="P212" s="115">
        <f t="shared" si="16"/>
        <v>55.7</v>
      </c>
      <c r="Q212" s="1"/>
      <c r="R212" s="69" t="str">
        <f t="shared" si="17"/>
        <v/>
      </c>
      <c r="S212" s="70" t="str">
        <f t="shared" si="18"/>
        <v>Image</v>
      </c>
      <c r="T212" s="71">
        <v>9789661069250</v>
      </c>
      <c r="U212" s="72" t="s">
        <v>3286</v>
      </c>
      <c r="V212" s="73">
        <v>55.7</v>
      </c>
      <c r="W212" s="74" t="s">
        <v>3287</v>
      </c>
      <c r="X212" s="72" t="s">
        <v>3288</v>
      </c>
      <c r="Y212" s="72" t="s">
        <v>3289</v>
      </c>
      <c r="Z212" s="72" t="s">
        <v>3290</v>
      </c>
      <c r="AA212" s="75">
        <v>697</v>
      </c>
      <c r="AB212" s="29" t="s">
        <v>1723</v>
      </c>
      <c r="AC212" s="76"/>
      <c r="AD212" s="29" t="s">
        <v>1949</v>
      </c>
      <c r="AE212" s="29" t="s">
        <v>1950</v>
      </c>
      <c r="AF212" s="77" t="s">
        <v>1742</v>
      </c>
      <c r="AG212" s="29"/>
      <c r="AH212" s="26">
        <f>VLOOKUP(B212,[2]Waybill!$A$1:$G$366,3,0)</f>
        <v>10</v>
      </c>
      <c r="AI212" s="26"/>
    </row>
    <row r="213" spans="1:38" ht="16.5">
      <c r="A213" s="27">
        <v>203</v>
      </c>
      <c r="B213" s="43">
        <f t="shared" si="15"/>
        <v>9789669487742</v>
      </c>
      <c r="C213" s="64" t="s">
        <v>54</v>
      </c>
      <c r="D213" s="65" t="s">
        <v>11</v>
      </c>
      <c r="E213" s="66" t="s">
        <v>7</v>
      </c>
      <c r="F213" s="67">
        <v>544</v>
      </c>
      <c r="G213" s="64" t="s">
        <v>3291</v>
      </c>
      <c r="H213" s="64" t="s">
        <v>3292</v>
      </c>
      <c r="I213" s="64" t="s">
        <v>3293</v>
      </c>
      <c r="J213" s="64"/>
      <c r="K213" s="67">
        <v>2023</v>
      </c>
      <c r="L213" s="64" t="s">
        <v>792</v>
      </c>
      <c r="M213" s="64" t="s">
        <v>3294</v>
      </c>
      <c r="N213" s="64" t="s">
        <v>3295</v>
      </c>
      <c r="O213" s="64" t="s">
        <v>3296</v>
      </c>
      <c r="P213" s="114">
        <f t="shared" si="16"/>
        <v>54.2</v>
      </c>
      <c r="Q213" s="1"/>
      <c r="R213" s="69" t="str">
        <f t="shared" si="17"/>
        <v/>
      </c>
      <c r="S213" s="70" t="str">
        <f t="shared" si="18"/>
        <v>Image</v>
      </c>
      <c r="T213" s="71">
        <v>9789669487742</v>
      </c>
      <c r="U213" s="72" t="s">
        <v>3297</v>
      </c>
      <c r="V213" s="73">
        <v>54.2</v>
      </c>
      <c r="W213" s="74" t="s">
        <v>3298</v>
      </c>
      <c r="X213" s="72" t="s">
        <v>3299</v>
      </c>
      <c r="Y213" s="72" t="s">
        <v>3300</v>
      </c>
      <c r="Z213" s="72" t="s">
        <v>3301</v>
      </c>
      <c r="AA213" s="75">
        <v>540</v>
      </c>
      <c r="AB213" s="29" t="s">
        <v>1723</v>
      </c>
      <c r="AC213" s="76"/>
      <c r="AD213" s="29" t="s">
        <v>2114</v>
      </c>
      <c r="AE213" s="29" t="s">
        <v>2114</v>
      </c>
      <c r="AF213" s="77" t="s">
        <v>1742</v>
      </c>
      <c r="AG213" s="29"/>
      <c r="AH213" s="26">
        <f>VLOOKUP(B213,[2]Waybill!$A$1:$G$366,3,0)</f>
        <v>10</v>
      </c>
      <c r="AI213" s="26"/>
    </row>
    <row r="214" spans="1:38" ht="16.5">
      <c r="A214" s="79"/>
      <c r="B214" s="80"/>
      <c r="C214" s="72"/>
      <c r="D214" s="81"/>
      <c r="E214" s="72"/>
      <c r="F214" s="75"/>
      <c r="G214" s="72"/>
      <c r="H214" s="72"/>
      <c r="I214" s="72"/>
      <c r="J214" s="72"/>
      <c r="K214" s="75"/>
      <c r="L214" s="72"/>
      <c r="M214" s="72"/>
      <c r="N214" s="72"/>
      <c r="O214" s="72"/>
      <c r="P214" s="68"/>
      <c r="Q214" s="1"/>
      <c r="R214" s="69"/>
      <c r="S214" s="82"/>
      <c r="T214" s="71"/>
      <c r="U214" s="72"/>
      <c r="V214" s="73"/>
      <c r="W214" s="74"/>
      <c r="X214" s="72"/>
      <c r="Y214" s="72"/>
      <c r="Z214" s="72"/>
      <c r="AA214" s="75"/>
      <c r="AB214" s="29"/>
      <c r="AC214" s="76"/>
      <c r="AD214" s="29"/>
      <c r="AE214" s="29"/>
      <c r="AF214" s="77"/>
      <c r="AG214" s="29"/>
      <c r="AH214" s="26"/>
      <c r="AI214" s="26"/>
    </row>
    <row r="215" spans="1:38" s="6" customFormat="1" ht="44.25" customHeight="1">
      <c r="A215" s="42" t="s">
        <v>6</v>
      </c>
      <c r="B215" s="42" t="s">
        <v>23</v>
      </c>
      <c r="C215" s="42" t="s">
        <v>5</v>
      </c>
      <c r="D215" s="42" t="s">
        <v>0</v>
      </c>
      <c r="E215" s="42" t="s">
        <v>37</v>
      </c>
      <c r="F215" s="44" t="s">
        <v>29</v>
      </c>
      <c r="G215" s="42" t="s">
        <v>31</v>
      </c>
      <c r="H215" s="42" t="s">
        <v>32</v>
      </c>
      <c r="I215" s="42" t="s">
        <v>33</v>
      </c>
      <c r="J215" s="44" t="s">
        <v>26</v>
      </c>
      <c r="K215" s="42" t="s">
        <v>3</v>
      </c>
      <c r="L215" s="44" t="s">
        <v>1</v>
      </c>
      <c r="M215" s="42" t="s">
        <v>28</v>
      </c>
      <c r="N215" s="42" t="s">
        <v>2</v>
      </c>
      <c r="O215" s="42" t="s">
        <v>4</v>
      </c>
      <c r="P215" s="111" t="str">
        <f>IF(Discount=0,"List PRICE","Net PRICE with "&amp;TEXT(Discount,"0%")&amp;" Discount")</f>
        <v>List PRICE</v>
      </c>
      <c r="Q215" s="45" t="s">
        <v>8</v>
      </c>
      <c r="R215" s="44" t="s">
        <v>9</v>
      </c>
      <c r="S215" s="42" t="s">
        <v>27</v>
      </c>
      <c r="T215" s="86" t="s">
        <v>23</v>
      </c>
      <c r="U215" s="86" t="s">
        <v>30</v>
      </c>
      <c r="V215" s="46" t="s">
        <v>40</v>
      </c>
      <c r="W215" s="86" t="s">
        <v>42</v>
      </c>
      <c r="X215" s="86" t="s">
        <v>43</v>
      </c>
      <c r="Y215" s="86" t="s">
        <v>45</v>
      </c>
      <c r="Z215" s="86" t="s">
        <v>46</v>
      </c>
      <c r="AA215" s="86" t="s">
        <v>44</v>
      </c>
      <c r="AB215" s="83" t="s">
        <v>5668</v>
      </c>
      <c r="AC215" s="49" t="s">
        <v>5671</v>
      </c>
      <c r="AD215" s="48" t="s">
        <v>5672</v>
      </c>
      <c r="AE215" s="48" t="s">
        <v>5673</v>
      </c>
      <c r="AF215" s="83" t="s">
        <v>5667</v>
      </c>
      <c r="AG215" s="50" t="s">
        <v>5674</v>
      </c>
      <c r="AH215" s="47" t="s">
        <v>5657</v>
      </c>
      <c r="AI215" s="50" t="s">
        <v>4145</v>
      </c>
      <c r="AJ215" s="87"/>
      <c r="AK215" s="87"/>
      <c r="AL215" s="87"/>
    </row>
    <row r="216" spans="1:38" s="63" customFormat="1" ht="18.75">
      <c r="A216" s="51" t="s">
        <v>20</v>
      </c>
      <c r="B216" s="51"/>
      <c r="C216" s="51"/>
      <c r="D216" s="51"/>
      <c r="E216" s="52"/>
      <c r="F216" s="51"/>
      <c r="G216" s="51"/>
      <c r="H216" s="51"/>
      <c r="I216" s="51"/>
      <c r="J216" s="51"/>
      <c r="K216" s="52"/>
      <c r="L216" s="51"/>
      <c r="M216" s="51"/>
      <c r="N216" s="51" t="s">
        <v>20</v>
      </c>
      <c r="O216" s="51"/>
      <c r="P216" s="88"/>
      <c r="Q216" s="54">
        <f>SUM(Q217:Q307)</f>
        <v>0</v>
      </c>
      <c r="R216" s="55">
        <f>SUM(R217:R307)</f>
        <v>0</v>
      </c>
      <c r="S216" s="89"/>
      <c r="T216" s="90"/>
      <c r="U216" s="91"/>
      <c r="V216" s="57"/>
      <c r="W216" s="58"/>
      <c r="X216" s="58"/>
      <c r="Y216" s="58"/>
      <c r="Z216" s="58"/>
      <c r="AA216" s="58"/>
      <c r="AB216" s="59"/>
      <c r="AC216" s="60"/>
      <c r="AD216" s="59"/>
      <c r="AE216" s="59"/>
      <c r="AF216" s="61"/>
      <c r="AG216" s="59"/>
      <c r="AH216" s="62"/>
      <c r="AI216" s="62"/>
    </row>
    <row r="217" spans="1:38" ht="16.5">
      <c r="A217" s="27">
        <v>1</v>
      </c>
      <c r="B217" s="43">
        <f t="shared" ref="B217:B280" si="19">HYPERLINK("https://sentrumbookstore.com/catalog/books/"&amp;T217&amp;"/?langs=UA",T217)</f>
        <v>9786178120429</v>
      </c>
      <c r="C217" s="64" t="s">
        <v>54</v>
      </c>
      <c r="D217" s="65" t="s">
        <v>3302</v>
      </c>
      <c r="E217" s="66" t="s">
        <v>48</v>
      </c>
      <c r="F217" s="67">
        <v>352</v>
      </c>
      <c r="G217" s="64" t="s">
        <v>3303</v>
      </c>
      <c r="H217" s="64" t="s">
        <v>3304</v>
      </c>
      <c r="I217" s="64" t="s">
        <v>3305</v>
      </c>
      <c r="J217" s="64"/>
      <c r="K217" s="67">
        <v>2023</v>
      </c>
      <c r="L217" s="64" t="s">
        <v>3306</v>
      </c>
      <c r="M217" s="64" t="s">
        <v>3307</v>
      </c>
      <c r="N217" s="64" t="s">
        <v>3308</v>
      </c>
      <c r="O217" s="64" t="s">
        <v>3309</v>
      </c>
      <c r="P217" s="115">
        <f t="shared" ref="P217" si="20">ROUND(V217*(100%-Discount),1)</f>
        <v>62.9</v>
      </c>
      <c r="Q217" s="1"/>
      <c r="R217" s="69" t="str">
        <f t="shared" ref="R217" si="21">IF(Q217="","",Q217*P217)</f>
        <v/>
      </c>
      <c r="S217" s="70" t="str">
        <f t="shared" ref="S217" si="22">IF(U217="","",HYPERLINK(U217,"Image"))</f>
        <v>Image</v>
      </c>
      <c r="T217" s="92">
        <v>9786178120429</v>
      </c>
      <c r="U217" s="64" t="s">
        <v>3310</v>
      </c>
      <c r="V217" s="73">
        <v>62.9</v>
      </c>
      <c r="W217" s="93" t="s">
        <v>3311</v>
      </c>
      <c r="X217" s="64" t="s">
        <v>3312</v>
      </c>
      <c r="Y217" s="64" t="s">
        <v>3313</v>
      </c>
      <c r="Z217" s="64" t="s">
        <v>3314</v>
      </c>
      <c r="AA217" s="94">
        <v>1509</v>
      </c>
      <c r="AB217" s="95" t="s">
        <v>1723</v>
      </c>
      <c r="AC217" s="76"/>
      <c r="AD217" s="29" t="s">
        <v>3315</v>
      </c>
      <c r="AE217" s="29" t="s">
        <v>3316</v>
      </c>
      <c r="AF217" s="77" t="s">
        <v>3264</v>
      </c>
      <c r="AG217" s="29"/>
      <c r="AH217" s="26">
        <f>VLOOKUP(B217,[2]Waybill!$A$1:$G$366,3,0)</f>
        <v>10</v>
      </c>
      <c r="AI217" s="26"/>
    </row>
    <row r="218" spans="1:38">
      <c r="A218" s="27">
        <v>2</v>
      </c>
      <c r="B218" s="43">
        <f t="shared" si="19"/>
        <v>9786178115272</v>
      </c>
      <c r="C218" s="64" t="s">
        <v>54</v>
      </c>
      <c r="D218" s="65" t="s">
        <v>13</v>
      </c>
      <c r="E218" s="66" t="s">
        <v>48</v>
      </c>
      <c r="F218" s="67"/>
      <c r="G218" s="64" t="s">
        <v>684</v>
      </c>
      <c r="H218" s="64" t="s">
        <v>685</v>
      </c>
      <c r="I218" s="64" t="s">
        <v>3317</v>
      </c>
      <c r="J218" s="64"/>
      <c r="K218" s="67">
        <v>2022</v>
      </c>
      <c r="L218" s="64" t="s">
        <v>329</v>
      </c>
      <c r="M218" s="64" t="s">
        <v>686</v>
      </c>
      <c r="N218" s="64" t="s">
        <v>687</v>
      </c>
      <c r="O218" s="64" t="s">
        <v>688</v>
      </c>
      <c r="P218" s="114">
        <f t="shared" ref="P218:P279" si="23">ROUND(V218*(100%-Discount),1)</f>
        <v>37.299999999999997</v>
      </c>
      <c r="Q218" s="1"/>
      <c r="R218" s="69" t="str">
        <f t="shared" ref="R218:R279" si="24">IF(Q218="","",Q218*P218)</f>
        <v/>
      </c>
      <c r="S218" s="70" t="str">
        <f t="shared" ref="S218:S279" si="25">IF(U218="","",HYPERLINK(U218,"Image"))</f>
        <v>Image</v>
      </c>
      <c r="T218" s="92">
        <v>9786178115272</v>
      </c>
      <c r="U218" s="64" t="s">
        <v>689</v>
      </c>
      <c r="V218" s="96">
        <v>37.299999999999997</v>
      </c>
      <c r="W218" s="93" t="s">
        <v>690</v>
      </c>
      <c r="X218" s="64" t="s">
        <v>3318</v>
      </c>
      <c r="Y218" s="64" t="s">
        <v>691</v>
      </c>
      <c r="Z218" s="64" t="s">
        <v>692</v>
      </c>
      <c r="AA218" s="67">
        <v>416</v>
      </c>
      <c r="AB218" s="95" t="s">
        <v>3319</v>
      </c>
      <c r="AC218" s="76">
        <v>1379312690</v>
      </c>
      <c r="AD218" s="29" t="s">
        <v>2700</v>
      </c>
      <c r="AE218" s="29" t="s">
        <v>2701</v>
      </c>
      <c r="AF218" s="77" t="s">
        <v>3264</v>
      </c>
      <c r="AG218" s="29"/>
      <c r="AH218" s="26"/>
      <c r="AI218" s="26">
        <f>VLOOKUP(B218,'[1]report_HOME_2023-10-05'!$A$1:$H$858,8,0)</f>
        <v>15</v>
      </c>
    </row>
    <row r="219" spans="1:38">
      <c r="A219" s="27">
        <v>3</v>
      </c>
      <c r="B219" s="43">
        <f t="shared" si="19"/>
        <v>9789660399594</v>
      </c>
      <c r="C219" s="64" t="s">
        <v>54</v>
      </c>
      <c r="D219" s="65" t="s">
        <v>13</v>
      </c>
      <c r="E219" s="66" t="s">
        <v>48</v>
      </c>
      <c r="F219" s="67">
        <v>416</v>
      </c>
      <c r="G219" s="64" t="s">
        <v>693</v>
      </c>
      <c r="H219" s="64" t="s">
        <v>694</v>
      </c>
      <c r="I219" s="64" t="s">
        <v>695</v>
      </c>
      <c r="J219" s="64" t="s">
        <v>696</v>
      </c>
      <c r="K219" s="67">
        <v>2022</v>
      </c>
      <c r="L219" s="64" t="s">
        <v>58</v>
      </c>
      <c r="M219" s="64" t="s">
        <v>697</v>
      </c>
      <c r="N219" s="64" t="s">
        <v>698</v>
      </c>
      <c r="O219" s="64" t="s">
        <v>699</v>
      </c>
      <c r="P219" s="114">
        <f t="shared" si="23"/>
        <v>23.7</v>
      </c>
      <c r="Q219" s="1"/>
      <c r="R219" s="69" t="str">
        <f t="shared" si="24"/>
        <v/>
      </c>
      <c r="S219" s="70" t="str">
        <f t="shared" si="25"/>
        <v>Image</v>
      </c>
      <c r="T219" s="92">
        <v>9789660399594</v>
      </c>
      <c r="U219" s="64" t="s">
        <v>700</v>
      </c>
      <c r="V219" s="96">
        <v>23.7</v>
      </c>
      <c r="W219" s="93" t="s">
        <v>701</v>
      </c>
      <c r="X219" s="64" t="s">
        <v>702</v>
      </c>
      <c r="Y219" s="64" t="s">
        <v>703</v>
      </c>
      <c r="Z219" s="64" t="s">
        <v>704</v>
      </c>
      <c r="AA219" s="67">
        <v>322</v>
      </c>
      <c r="AB219" s="95" t="s">
        <v>3319</v>
      </c>
      <c r="AC219" s="76">
        <v>1372401509</v>
      </c>
      <c r="AD219" s="29" t="s">
        <v>1744</v>
      </c>
      <c r="AE219" s="29" t="s">
        <v>1745</v>
      </c>
      <c r="AF219" s="77" t="s">
        <v>3264</v>
      </c>
      <c r="AG219" s="29"/>
      <c r="AH219" s="26"/>
      <c r="AI219" s="26">
        <f>VLOOKUP(B219,'[1]report_HOME_2023-10-05'!$A$1:$H$858,8,0)</f>
        <v>6</v>
      </c>
    </row>
    <row r="220" spans="1:38">
      <c r="A220" s="27">
        <v>4</v>
      </c>
      <c r="B220" s="43">
        <f t="shared" si="19"/>
        <v>9789660399600</v>
      </c>
      <c r="C220" s="64" t="s">
        <v>54</v>
      </c>
      <c r="D220" s="65" t="s">
        <v>13</v>
      </c>
      <c r="E220" s="66" t="s">
        <v>48</v>
      </c>
      <c r="F220" s="67">
        <v>416</v>
      </c>
      <c r="G220" s="64" t="s">
        <v>693</v>
      </c>
      <c r="H220" s="64" t="s">
        <v>705</v>
      </c>
      <c r="I220" s="64" t="s">
        <v>706</v>
      </c>
      <c r="J220" s="64" t="s">
        <v>696</v>
      </c>
      <c r="K220" s="67">
        <v>2022</v>
      </c>
      <c r="L220" s="64" t="s">
        <v>58</v>
      </c>
      <c r="M220" s="64" t="s">
        <v>697</v>
      </c>
      <c r="N220" s="64" t="s">
        <v>707</v>
      </c>
      <c r="O220" s="64" t="s">
        <v>3320</v>
      </c>
      <c r="P220" s="114">
        <f t="shared" si="23"/>
        <v>23.8</v>
      </c>
      <c r="Q220" s="1"/>
      <c r="R220" s="69" t="str">
        <f t="shared" si="24"/>
        <v/>
      </c>
      <c r="S220" s="70" t="str">
        <f t="shared" si="25"/>
        <v>Image</v>
      </c>
      <c r="T220" s="92">
        <v>9789660399600</v>
      </c>
      <c r="U220" s="64" t="s">
        <v>708</v>
      </c>
      <c r="V220" s="96">
        <v>23.8</v>
      </c>
      <c r="W220" s="93" t="s">
        <v>709</v>
      </c>
      <c r="X220" s="64" t="s">
        <v>710</v>
      </c>
      <c r="Y220" s="64" t="s">
        <v>711</v>
      </c>
      <c r="Z220" s="64" t="s">
        <v>712</v>
      </c>
      <c r="AA220" s="67">
        <v>329</v>
      </c>
      <c r="AB220" s="95" t="s">
        <v>3319</v>
      </c>
      <c r="AC220" s="76">
        <v>1372401509</v>
      </c>
      <c r="AD220" s="29" t="s">
        <v>1744</v>
      </c>
      <c r="AE220" s="29" t="s">
        <v>1745</v>
      </c>
      <c r="AF220" s="77" t="s">
        <v>3264</v>
      </c>
      <c r="AG220" s="29"/>
      <c r="AH220" s="26"/>
      <c r="AI220" s="26">
        <f>VLOOKUP(B220,'[1]report_HOME_2023-10-05'!$A$1:$H$858,8,0)</f>
        <v>8</v>
      </c>
    </row>
    <row r="221" spans="1:38">
      <c r="A221" s="27">
        <v>5</v>
      </c>
      <c r="B221" s="43">
        <f t="shared" si="19"/>
        <v>9786175513873</v>
      </c>
      <c r="C221" s="64" t="s">
        <v>54</v>
      </c>
      <c r="D221" s="65" t="s">
        <v>13</v>
      </c>
      <c r="E221" s="66" t="s">
        <v>48</v>
      </c>
      <c r="F221" s="67">
        <v>416</v>
      </c>
      <c r="G221" s="64" t="s">
        <v>3321</v>
      </c>
      <c r="H221" s="64" t="s">
        <v>3322</v>
      </c>
      <c r="I221" s="64" t="s">
        <v>3323</v>
      </c>
      <c r="J221" s="64" t="s">
        <v>740</v>
      </c>
      <c r="K221" s="67">
        <v>2023</v>
      </c>
      <c r="L221" s="64" t="s">
        <v>58</v>
      </c>
      <c r="M221" s="64" t="s">
        <v>3324</v>
      </c>
      <c r="N221" s="64" t="s">
        <v>3325</v>
      </c>
      <c r="O221" s="64" t="s">
        <v>3326</v>
      </c>
      <c r="P221" s="114">
        <f t="shared" si="23"/>
        <v>39.4</v>
      </c>
      <c r="Q221" s="1"/>
      <c r="R221" s="69" t="str">
        <f t="shared" si="24"/>
        <v/>
      </c>
      <c r="S221" s="70" t="str">
        <f t="shared" si="25"/>
        <v>Image</v>
      </c>
      <c r="T221" s="92">
        <v>9786175513873</v>
      </c>
      <c r="U221" s="64" t="s">
        <v>3327</v>
      </c>
      <c r="V221" s="96">
        <v>39.4</v>
      </c>
      <c r="W221" s="93" t="s">
        <v>3328</v>
      </c>
      <c r="X221" s="64" t="s">
        <v>3329</v>
      </c>
      <c r="Y221" s="64" t="s">
        <v>3330</v>
      </c>
      <c r="Z221" s="64" t="s">
        <v>3331</v>
      </c>
      <c r="AA221" s="97">
        <v>419</v>
      </c>
      <c r="AB221" s="95" t="s">
        <v>1723</v>
      </c>
      <c r="AC221" s="76"/>
      <c r="AD221" s="29" t="s">
        <v>1744</v>
      </c>
      <c r="AE221" s="29" t="s">
        <v>1745</v>
      </c>
      <c r="AF221" s="77" t="s">
        <v>3264</v>
      </c>
      <c r="AG221" s="29"/>
      <c r="AH221" s="26">
        <f>VLOOKUP(B221,[2]Waybill!$A$1:$G$366,3,0)</f>
        <v>10</v>
      </c>
      <c r="AI221" s="26"/>
    </row>
    <row r="222" spans="1:38">
      <c r="A222" s="27">
        <v>6</v>
      </c>
      <c r="B222" s="43">
        <f t="shared" si="19"/>
        <v>9786177866434</v>
      </c>
      <c r="C222" s="64" t="s">
        <v>54</v>
      </c>
      <c r="D222" s="65" t="s">
        <v>13</v>
      </c>
      <c r="E222" s="66" t="s">
        <v>48</v>
      </c>
      <c r="F222" s="67">
        <v>272</v>
      </c>
      <c r="G222" s="64" t="s">
        <v>713</v>
      </c>
      <c r="H222" s="64" t="s">
        <v>714</v>
      </c>
      <c r="I222" s="64" t="s">
        <v>3332</v>
      </c>
      <c r="J222" s="64"/>
      <c r="K222" s="67">
        <v>2021</v>
      </c>
      <c r="L222" s="64" t="s">
        <v>50</v>
      </c>
      <c r="M222" s="64" t="s">
        <v>715</v>
      </c>
      <c r="N222" s="64" t="s">
        <v>716</v>
      </c>
      <c r="O222" s="64" t="s">
        <v>3333</v>
      </c>
      <c r="P222" s="114">
        <f t="shared" si="23"/>
        <v>31.4</v>
      </c>
      <c r="Q222" s="1"/>
      <c r="R222" s="69" t="str">
        <f t="shared" si="24"/>
        <v/>
      </c>
      <c r="S222" s="70" t="str">
        <f t="shared" si="25"/>
        <v>Image</v>
      </c>
      <c r="T222" s="92">
        <v>9786177866434</v>
      </c>
      <c r="U222" s="64" t="s">
        <v>717</v>
      </c>
      <c r="V222" s="96">
        <v>31.4</v>
      </c>
      <c r="W222" s="92">
        <v>9786177866434</v>
      </c>
      <c r="X222" s="64" t="s">
        <v>3334</v>
      </c>
      <c r="Y222" s="64" t="s">
        <v>718</v>
      </c>
      <c r="Z222" s="64" t="s">
        <v>719</v>
      </c>
      <c r="AA222" s="67">
        <v>501</v>
      </c>
      <c r="AB222" s="95" t="s">
        <v>1723</v>
      </c>
      <c r="AC222" s="76">
        <v>1341355768</v>
      </c>
      <c r="AD222" s="29" t="s">
        <v>50</v>
      </c>
      <c r="AE222" s="29" t="s">
        <v>50</v>
      </c>
      <c r="AF222" s="77" t="s">
        <v>3264</v>
      </c>
      <c r="AG222" s="29"/>
      <c r="AH222" s="26">
        <f>VLOOKUP(B222,[2]Waybill!$A$1:$G$366,3,0)</f>
        <v>5</v>
      </c>
      <c r="AI222" s="26"/>
    </row>
    <row r="223" spans="1:38">
      <c r="A223" s="27">
        <v>7</v>
      </c>
      <c r="B223" s="43">
        <f t="shared" si="19"/>
        <v>9789664480526</v>
      </c>
      <c r="C223" s="64" t="s">
        <v>54</v>
      </c>
      <c r="D223" s="65" t="s">
        <v>13</v>
      </c>
      <c r="E223" s="66" t="s">
        <v>48</v>
      </c>
      <c r="F223" s="67">
        <v>496</v>
      </c>
      <c r="G223" s="64" t="s">
        <v>720</v>
      </c>
      <c r="H223" s="64" t="s">
        <v>721</v>
      </c>
      <c r="I223" s="64" t="s">
        <v>722</v>
      </c>
      <c r="J223" s="64"/>
      <c r="K223" s="67">
        <v>2022</v>
      </c>
      <c r="L223" s="64" t="s">
        <v>723</v>
      </c>
      <c r="M223" s="64" t="s">
        <v>724</v>
      </c>
      <c r="N223" s="64" t="s">
        <v>725</v>
      </c>
      <c r="O223" s="64" t="s">
        <v>726</v>
      </c>
      <c r="P223" s="114">
        <f t="shared" si="23"/>
        <v>44.6</v>
      </c>
      <c r="Q223" s="1"/>
      <c r="R223" s="69" t="str">
        <f t="shared" si="24"/>
        <v/>
      </c>
      <c r="S223" s="70" t="str">
        <f t="shared" si="25"/>
        <v>Image</v>
      </c>
      <c r="T223" s="92">
        <v>9789664480526</v>
      </c>
      <c r="U223" s="64" t="s">
        <v>727</v>
      </c>
      <c r="V223" s="96">
        <v>44.6</v>
      </c>
      <c r="W223" s="93" t="s">
        <v>728</v>
      </c>
      <c r="X223" s="64" t="s">
        <v>729</v>
      </c>
      <c r="Y223" s="64" t="s">
        <v>730</v>
      </c>
      <c r="Z223" s="64" t="s">
        <v>731</v>
      </c>
      <c r="AA223" s="67">
        <v>726</v>
      </c>
      <c r="AB223" s="95" t="s">
        <v>1723</v>
      </c>
      <c r="AC223" s="76">
        <v>1371326350</v>
      </c>
      <c r="AD223" s="29" t="s">
        <v>1774</v>
      </c>
      <c r="AE223" s="29" t="s">
        <v>3017</v>
      </c>
      <c r="AF223" s="77" t="s">
        <v>3264</v>
      </c>
      <c r="AG223" s="29"/>
      <c r="AH223" s="26"/>
      <c r="AI223" s="26">
        <f>VLOOKUP(B223,'[1]report_HOME_2023-10-05'!$A$1:$H$858,8,0)</f>
        <v>8</v>
      </c>
    </row>
    <row r="224" spans="1:38">
      <c r="A224" s="27">
        <v>8</v>
      </c>
      <c r="B224" s="43">
        <f t="shared" si="19"/>
        <v>9786178115432</v>
      </c>
      <c r="C224" s="64" t="s">
        <v>54</v>
      </c>
      <c r="D224" s="65" t="s">
        <v>13</v>
      </c>
      <c r="E224" s="66" t="s">
        <v>48</v>
      </c>
      <c r="F224" s="67">
        <v>230</v>
      </c>
      <c r="G224" s="64" t="s">
        <v>732</v>
      </c>
      <c r="H224" s="64" t="s">
        <v>733</v>
      </c>
      <c r="I224" s="64" t="s">
        <v>3335</v>
      </c>
      <c r="J224" s="64"/>
      <c r="K224" s="67">
        <v>2022</v>
      </c>
      <c r="L224" s="64" t="s">
        <v>329</v>
      </c>
      <c r="M224" s="64" t="s">
        <v>734</v>
      </c>
      <c r="N224" s="64" t="s">
        <v>735</v>
      </c>
      <c r="O224" s="64" t="s">
        <v>3336</v>
      </c>
      <c r="P224" s="114">
        <f t="shared" si="23"/>
        <v>28</v>
      </c>
      <c r="Q224" s="1"/>
      <c r="R224" s="69" t="str">
        <f t="shared" si="24"/>
        <v/>
      </c>
      <c r="S224" s="70" t="str">
        <f t="shared" si="25"/>
        <v>Image</v>
      </c>
      <c r="T224" s="92">
        <v>9786178115432</v>
      </c>
      <c r="U224" s="64" t="s">
        <v>736</v>
      </c>
      <c r="V224" s="96">
        <v>28</v>
      </c>
      <c r="W224" s="93" t="s">
        <v>737</v>
      </c>
      <c r="X224" s="64" t="s">
        <v>3337</v>
      </c>
      <c r="Y224" s="64" t="s">
        <v>738</v>
      </c>
      <c r="Z224" s="64" t="s">
        <v>739</v>
      </c>
      <c r="AA224" s="67">
        <v>356</v>
      </c>
      <c r="AB224" s="95" t="s">
        <v>3319</v>
      </c>
      <c r="AC224" s="76">
        <v>1342444676</v>
      </c>
      <c r="AD224" s="29" t="s">
        <v>2700</v>
      </c>
      <c r="AE224" s="29" t="s">
        <v>2701</v>
      </c>
      <c r="AF224" s="77" t="s">
        <v>3264</v>
      </c>
      <c r="AG224" s="29"/>
      <c r="AH224" s="26"/>
      <c r="AI224" s="26">
        <f>VLOOKUP(B224,'[1]report_HOME_2023-10-05'!$A$1:$H$858,8,0)</f>
        <v>6</v>
      </c>
    </row>
    <row r="225" spans="1:35">
      <c r="A225" s="27">
        <v>9</v>
      </c>
      <c r="B225" s="43">
        <f t="shared" si="19"/>
        <v>9789664480380</v>
      </c>
      <c r="C225" s="64" t="s">
        <v>54</v>
      </c>
      <c r="D225" s="65" t="s">
        <v>13</v>
      </c>
      <c r="E225" s="66" t="s">
        <v>48</v>
      </c>
      <c r="F225" s="67">
        <v>312</v>
      </c>
      <c r="G225" s="64" t="s">
        <v>741</v>
      </c>
      <c r="H225" s="64" t="s">
        <v>742</v>
      </c>
      <c r="I225" s="64" t="s">
        <v>743</v>
      </c>
      <c r="J225" s="64"/>
      <c r="K225" s="67">
        <v>2022</v>
      </c>
      <c r="L225" s="64" t="s">
        <v>723</v>
      </c>
      <c r="M225" s="64" t="s">
        <v>744</v>
      </c>
      <c r="N225" s="64" t="s">
        <v>745</v>
      </c>
      <c r="O225" s="64" t="s">
        <v>3338</v>
      </c>
      <c r="P225" s="114">
        <f t="shared" si="23"/>
        <v>57.5</v>
      </c>
      <c r="Q225" s="1"/>
      <c r="R225" s="69" t="str">
        <f t="shared" si="24"/>
        <v/>
      </c>
      <c r="S225" s="70" t="str">
        <f t="shared" si="25"/>
        <v>Image</v>
      </c>
      <c r="T225" s="92">
        <v>9789664480380</v>
      </c>
      <c r="U225" s="64" t="s">
        <v>746</v>
      </c>
      <c r="V225" s="96">
        <v>57.5</v>
      </c>
      <c r="W225" s="93" t="s">
        <v>747</v>
      </c>
      <c r="X225" s="64" t="s">
        <v>748</v>
      </c>
      <c r="Y225" s="64" t="s">
        <v>749</v>
      </c>
      <c r="Z225" s="64" t="s">
        <v>750</v>
      </c>
      <c r="AA225" s="67">
        <v>849</v>
      </c>
      <c r="AB225" s="95" t="s">
        <v>3319</v>
      </c>
      <c r="AC225" s="76">
        <v>1370615220</v>
      </c>
      <c r="AD225" s="29" t="s">
        <v>1774</v>
      </c>
      <c r="AE225" s="29" t="s">
        <v>1775</v>
      </c>
      <c r="AF225" s="77" t="s">
        <v>3264</v>
      </c>
      <c r="AG225" s="29"/>
      <c r="AH225" s="26"/>
      <c r="AI225" s="26">
        <f>VLOOKUP(B225,'[1]report_HOME_2023-10-05'!$A$1:$H$858,8,0)</f>
        <v>5</v>
      </c>
    </row>
    <row r="226" spans="1:35">
      <c r="A226" s="27">
        <v>10</v>
      </c>
      <c r="B226" s="43">
        <f t="shared" si="19"/>
        <v>9786175513378</v>
      </c>
      <c r="C226" s="64" t="s">
        <v>54</v>
      </c>
      <c r="D226" s="65" t="s">
        <v>13</v>
      </c>
      <c r="E226" s="66" t="s">
        <v>48</v>
      </c>
      <c r="F226" s="67">
        <v>512</v>
      </c>
      <c r="G226" s="64" t="s">
        <v>3339</v>
      </c>
      <c r="H226" s="64" t="s">
        <v>3340</v>
      </c>
      <c r="I226" s="64" t="s">
        <v>3341</v>
      </c>
      <c r="J226" s="64" t="s">
        <v>3342</v>
      </c>
      <c r="K226" s="67">
        <v>2023</v>
      </c>
      <c r="L226" s="64" t="s">
        <v>58</v>
      </c>
      <c r="M226" s="64" t="s">
        <v>3343</v>
      </c>
      <c r="N226" s="64" t="s">
        <v>3344</v>
      </c>
      <c r="O226" s="64" t="s">
        <v>3345</v>
      </c>
      <c r="P226" s="114">
        <f t="shared" si="23"/>
        <v>53.2</v>
      </c>
      <c r="Q226" s="1"/>
      <c r="R226" s="69" t="str">
        <f t="shared" si="24"/>
        <v/>
      </c>
      <c r="S226" s="70" t="str">
        <f t="shared" si="25"/>
        <v>Image</v>
      </c>
      <c r="T226" s="92">
        <v>9786175513378</v>
      </c>
      <c r="U226" s="64" t="s">
        <v>3346</v>
      </c>
      <c r="V226" s="96">
        <v>53.2</v>
      </c>
      <c r="W226" s="93" t="s">
        <v>3347</v>
      </c>
      <c r="X226" s="64" t="s">
        <v>3348</v>
      </c>
      <c r="Y226" s="64" t="s">
        <v>3349</v>
      </c>
      <c r="Z226" s="64" t="s">
        <v>3350</v>
      </c>
      <c r="AA226" s="67">
        <v>540</v>
      </c>
      <c r="AB226" s="95" t="s">
        <v>1723</v>
      </c>
      <c r="AC226" s="76"/>
      <c r="AD226" s="29" t="s">
        <v>1744</v>
      </c>
      <c r="AE226" s="29" t="s">
        <v>1745</v>
      </c>
      <c r="AF226" s="77" t="s">
        <v>3264</v>
      </c>
      <c r="AG226" s="29"/>
      <c r="AH226" s="26">
        <f>VLOOKUP(B226,[2]Waybill!$A$1:$G$366,3,0)</f>
        <v>10</v>
      </c>
      <c r="AI226" s="26"/>
    </row>
    <row r="227" spans="1:35">
      <c r="A227" s="27">
        <v>11</v>
      </c>
      <c r="B227" s="43">
        <f t="shared" si="19"/>
        <v>9786177866090</v>
      </c>
      <c r="C227" s="64" t="s">
        <v>54</v>
      </c>
      <c r="D227" s="65" t="s">
        <v>39</v>
      </c>
      <c r="E227" s="66" t="s">
        <v>48</v>
      </c>
      <c r="F227" s="67">
        <v>328</v>
      </c>
      <c r="G227" s="64" t="s">
        <v>751</v>
      </c>
      <c r="H227" s="64" t="s">
        <v>752</v>
      </c>
      <c r="I227" s="64" t="s">
        <v>753</v>
      </c>
      <c r="J227" s="64"/>
      <c r="K227" s="67">
        <v>2022</v>
      </c>
      <c r="L227" s="64" t="s">
        <v>329</v>
      </c>
      <c r="M227" s="64" t="s">
        <v>754</v>
      </c>
      <c r="N227" s="64" t="s">
        <v>755</v>
      </c>
      <c r="O227" s="64" t="s">
        <v>756</v>
      </c>
      <c r="P227" s="114">
        <f t="shared" si="23"/>
        <v>36.5</v>
      </c>
      <c r="Q227" s="1"/>
      <c r="R227" s="69" t="str">
        <f t="shared" si="24"/>
        <v/>
      </c>
      <c r="S227" s="70" t="str">
        <f t="shared" si="25"/>
        <v>Image</v>
      </c>
      <c r="T227" s="92">
        <v>9786177866090</v>
      </c>
      <c r="U227" s="64" t="s">
        <v>757</v>
      </c>
      <c r="V227" s="96">
        <v>36.5</v>
      </c>
      <c r="W227" s="93" t="s">
        <v>758</v>
      </c>
      <c r="X227" s="64" t="s">
        <v>759</v>
      </c>
      <c r="Y227" s="64" t="s">
        <v>760</v>
      </c>
      <c r="Z227" s="64" t="s">
        <v>761</v>
      </c>
      <c r="AA227" s="67">
        <v>475</v>
      </c>
      <c r="AB227" s="95" t="s">
        <v>3319</v>
      </c>
      <c r="AC227" s="76">
        <v>1379313106</v>
      </c>
      <c r="AD227" s="29" t="s">
        <v>2700</v>
      </c>
      <c r="AE227" s="29" t="s">
        <v>2701</v>
      </c>
      <c r="AF227" s="77" t="s">
        <v>3264</v>
      </c>
      <c r="AG227" s="29"/>
      <c r="AH227" s="26"/>
      <c r="AI227" s="26">
        <f>VLOOKUP(B227,'[1]report_HOME_2023-10-05'!$A$1:$H$858,8,0)</f>
        <v>16</v>
      </c>
    </row>
    <row r="228" spans="1:35">
      <c r="A228" s="27">
        <v>12</v>
      </c>
      <c r="B228" s="43">
        <f t="shared" si="19"/>
        <v>9786177866250</v>
      </c>
      <c r="C228" s="64" t="s">
        <v>54</v>
      </c>
      <c r="D228" s="65" t="s">
        <v>39</v>
      </c>
      <c r="E228" s="66" t="s">
        <v>48</v>
      </c>
      <c r="F228" s="67">
        <v>230</v>
      </c>
      <c r="G228" s="64" t="s">
        <v>762</v>
      </c>
      <c r="H228" s="64" t="s">
        <v>763</v>
      </c>
      <c r="I228" s="64" t="s">
        <v>764</v>
      </c>
      <c r="J228" s="64"/>
      <c r="K228" s="67">
        <v>2020</v>
      </c>
      <c r="L228" s="64" t="s">
        <v>329</v>
      </c>
      <c r="M228" s="64" t="s">
        <v>765</v>
      </c>
      <c r="N228" s="64" t="s">
        <v>766</v>
      </c>
      <c r="O228" s="64" t="s">
        <v>3351</v>
      </c>
      <c r="P228" s="114">
        <f t="shared" si="23"/>
        <v>47.6</v>
      </c>
      <c r="Q228" s="1"/>
      <c r="R228" s="69" t="str">
        <f t="shared" si="24"/>
        <v/>
      </c>
      <c r="S228" s="70" t="str">
        <f t="shared" si="25"/>
        <v>Image</v>
      </c>
      <c r="T228" s="92">
        <v>9786177866250</v>
      </c>
      <c r="U228" s="64" t="s">
        <v>767</v>
      </c>
      <c r="V228" s="96">
        <v>47.6</v>
      </c>
      <c r="W228" s="93" t="s">
        <v>768</v>
      </c>
      <c r="X228" s="64" t="s">
        <v>769</v>
      </c>
      <c r="Y228" s="64" t="s">
        <v>770</v>
      </c>
      <c r="Z228" s="64" t="s">
        <v>771</v>
      </c>
      <c r="AA228" s="67">
        <v>228</v>
      </c>
      <c r="AB228" s="95"/>
      <c r="AC228" s="76">
        <v>1371123901</v>
      </c>
      <c r="AD228" s="29" t="s">
        <v>3352</v>
      </c>
      <c r="AE228" s="29" t="s">
        <v>2701</v>
      </c>
      <c r="AF228" s="77" t="s">
        <v>3264</v>
      </c>
      <c r="AG228" s="29"/>
      <c r="AH228" s="26"/>
      <c r="AI228" s="26">
        <f>VLOOKUP(B228,'[1]report_HOME_2023-10-05'!$A$1:$H$858,8,0)</f>
        <v>4</v>
      </c>
    </row>
    <row r="229" spans="1:35">
      <c r="A229" s="27">
        <v>13</v>
      </c>
      <c r="B229" s="43">
        <f t="shared" si="19"/>
        <v>9786177973774</v>
      </c>
      <c r="C229" s="64" t="s">
        <v>54</v>
      </c>
      <c r="D229" s="65" t="s">
        <v>772</v>
      </c>
      <c r="E229" s="66" t="s">
        <v>48</v>
      </c>
      <c r="F229" s="67">
        <v>232</v>
      </c>
      <c r="G229" s="64" t="s">
        <v>773</v>
      </c>
      <c r="H229" s="64" t="s">
        <v>774</v>
      </c>
      <c r="I229" s="64" t="s">
        <v>775</v>
      </c>
      <c r="J229" s="64"/>
      <c r="K229" s="67">
        <v>2021</v>
      </c>
      <c r="L229" s="64" t="s">
        <v>50</v>
      </c>
      <c r="M229" s="64" t="s">
        <v>776</v>
      </c>
      <c r="N229" s="64" t="s">
        <v>777</v>
      </c>
      <c r="O229" s="64" t="s">
        <v>3353</v>
      </c>
      <c r="P229" s="114">
        <f t="shared" si="23"/>
        <v>18.899999999999999</v>
      </c>
      <c r="Q229" s="1"/>
      <c r="R229" s="69" t="str">
        <f t="shared" si="24"/>
        <v/>
      </c>
      <c r="S229" s="70" t="str">
        <f t="shared" si="25"/>
        <v>Image</v>
      </c>
      <c r="T229" s="92">
        <v>9786177973774</v>
      </c>
      <c r="U229" s="64" t="s">
        <v>778</v>
      </c>
      <c r="V229" s="96">
        <v>18.899999999999999</v>
      </c>
      <c r="W229" s="92">
        <v>9786177973774</v>
      </c>
      <c r="X229" s="64" t="s">
        <v>779</v>
      </c>
      <c r="Y229" s="64" t="s">
        <v>780</v>
      </c>
      <c r="Z229" s="64" t="s">
        <v>781</v>
      </c>
      <c r="AA229" s="67">
        <v>392</v>
      </c>
      <c r="AB229" s="95" t="s">
        <v>1723</v>
      </c>
      <c r="AC229" s="76"/>
      <c r="AD229" s="29" t="s">
        <v>50</v>
      </c>
      <c r="AE229" s="29" t="s">
        <v>50</v>
      </c>
      <c r="AF229" s="77" t="s">
        <v>3264</v>
      </c>
      <c r="AG229" s="29"/>
      <c r="AH229" s="26"/>
      <c r="AI229" s="26">
        <f>VLOOKUP(B229,'[1]report_HOME_2023-10-05'!$A$1:$H$858,8,0)</f>
        <v>8</v>
      </c>
    </row>
    <row r="230" spans="1:35">
      <c r="A230" s="27">
        <v>14</v>
      </c>
      <c r="B230" s="43">
        <f t="shared" si="19"/>
        <v>9786177730810</v>
      </c>
      <c r="C230" s="64" t="s">
        <v>54</v>
      </c>
      <c r="D230" s="65" t="s">
        <v>772</v>
      </c>
      <c r="E230" s="66" t="s">
        <v>48</v>
      </c>
      <c r="F230" s="67">
        <v>224</v>
      </c>
      <c r="G230" s="64" t="s">
        <v>782</v>
      </c>
      <c r="H230" s="64" t="s">
        <v>783</v>
      </c>
      <c r="I230" s="64" t="s">
        <v>784</v>
      </c>
      <c r="J230" s="64"/>
      <c r="K230" s="67">
        <v>2019</v>
      </c>
      <c r="L230" s="64" t="s">
        <v>50</v>
      </c>
      <c r="M230" s="64" t="s">
        <v>785</v>
      </c>
      <c r="N230" s="64" t="s">
        <v>786</v>
      </c>
      <c r="O230" s="64" t="s">
        <v>787</v>
      </c>
      <c r="P230" s="114">
        <f t="shared" si="23"/>
        <v>21.4</v>
      </c>
      <c r="Q230" s="1"/>
      <c r="R230" s="69" t="str">
        <f t="shared" si="24"/>
        <v/>
      </c>
      <c r="S230" s="70" t="str">
        <f t="shared" si="25"/>
        <v>Image</v>
      </c>
      <c r="T230" s="92">
        <v>9786177730810</v>
      </c>
      <c r="U230" s="64" t="s">
        <v>788</v>
      </c>
      <c r="V230" s="96">
        <v>21.4</v>
      </c>
      <c r="W230" s="92">
        <v>9786177730810</v>
      </c>
      <c r="X230" s="64" t="s">
        <v>789</v>
      </c>
      <c r="Y230" s="64" t="s">
        <v>790</v>
      </c>
      <c r="Z230" s="64" t="s">
        <v>791</v>
      </c>
      <c r="AA230" s="67">
        <v>399</v>
      </c>
      <c r="AB230" s="95" t="s">
        <v>1723</v>
      </c>
      <c r="AC230" s="76">
        <v>1370199430</v>
      </c>
      <c r="AD230" s="29" t="s">
        <v>50</v>
      </c>
      <c r="AE230" s="29" t="s">
        <v>50</v>
      </c>
      <c r="AF230" s="77" t="s">
        <v>3264</v>
      </c>
      <c r="AG230" s="29"/>
      <c r="AH230" s="26"/>
      <c r="AI230" s="26">
        <f>VLOOKUP(B230,'[1]report_HOME_2023-10-05'!$A$1:$H$858,8,0)</f>
        <v>4</v>
      </c>
    </row>
    <row r="231" spans="1:35">
      <c r="A231" s="27">
        <v>15</v>
      </c>
      <c r="B231" s="43">
        <f t="shared" si="19"/>
        <v>9786178115975</v>
      </c>
      <c r="C231" s="64" t="s">
        <v>54</v>
      </c>
      <c r="D231" s="65" t="s">
        <v>22</v>
      </c>
      <c r="E231" s="66" t="s">
        <v>48</v>
      </c>
      <c r="F231" s="67">
        <v>208</v>
      </c>
      <c r="G231" s="64" t="s">
        <v>3354</v>
      </c>
      <c r="H231" s="64" t="s">
        <v>3355</v>
      </c>
      <c r="I231" s="64" t="s">
        <v>3356</v>
      </c>
      <c r="J231" s="64"/>
      <c r="K231" s="67">
        <v>2023</v>
      </c>
      <c r="L231" s="64" t="s">
        <v>329</v>
      </c>
      <c r="M231" s="64" t="s">
        <v>3357</v>
      </c>
      <c r="N231" s="64" t="s">
        <v>3358</v>
      </c>
      <c r="O231" s="64" t="s">
        <v>3359</v>
      </c>
      <c r="P231" s="114">
        <f t="shared" si="23"/>
        <v>32.299999999999997</v>
      </c>
      <c r="Q231" s="1"/>
      <c r="R231" s="69" t="str">
        <f t="shared" si="24"/>
        <v/>
      </c>
      <c r="S231" s="70" t="str">
        <f t="shared" si="25"/>
        <v>Image</v>
      </c>
      <c r="T231" s="92">
        <v>9786178115975</v>
      </c>
      <c r="U231" s="64" t="s">
        <v>3360</v>
      </c>
      <c r="V231" s="96">
        <v>32.299999999999997</v>
      </c>
      <c r="W231" s="93" t="s">
        <v>3361</v>
      </c>
      <c r="X231" s="64" t="s">
        <v>3362</v>
      </c>
      <c r="Y231" s="64" t="s">
        <v>3363</v>
      </c>
      <c r="Z231" s="64" t="s">
        <v>3364</v>
      </c>
      <c r="AA231" s="67">
        <v>346</v>
      </c>
      <c r="AB231" s="95" t="s">
        <v>1723</v>
      </c>
      <c r="AC231" s="76"/>
      <c r="AD231" s="29" t="s">
        <v>2700</v>
      </c>
      <c r="AE231" s="29" t="s">
        <v>2701</v>
      </c>
      <c r="AF231" s="77" t="s">
        <v>3264</v>
      </c>
      <c r="AG231" s="29"/>
      <c r="AH231" s="26">
        <f>VLOOKUP(B231,[2]Waybill!$A$1:$G$366,3,0)</f>
        <v>10</v>
      </c>
      <c r="AI231" s="26"/>
    </row>
    <row r="232" spans="1:35">
      <c r="A232" s="27">
        <v>16</v>
      </c>
      <c r="B232" s="43">
        <f t="shared" si="19"/>
        <v>9786178115258</v>
      </c>
      <c r="C232" s="64" t="s">
        <v>54</v>
      </c>
      <c r="D232" s="65" t="s">
        <v>22</v>
      </c>
      <c r="E232" s="66" t="s">
        <v>48</v>
      </c>
      <c r="F232" s="67">
        <v>144</v>
      </c>
      <c r="G232" s="64" t="s">
        <v>3365</v>
      </c>
      <c r="H232" s="64" t="s">
        <v>3366</v>
      </c>
      <c r="I232" s="64" t="s">
        <v>3367</v>
      </c>
      <c r="J232" s="64"/>
      <c r="K232" s="67">
        <v>2023</v>
      </c>
      <c r="L232" s="64" t="s">
        <v>329</v>
      </c>
      <c r="M232" s="64" t="s">
        <v>3368</v>
      </c>
      <c r="N232" s="64" t="s">
        <v>3369</v>
      </c>
      <c r="O232" s="64" t="s">
        <v>3370</v>
      </c>
      <c r="P232" s="114">
        <f t="shared" si="23"/>
        <v>29</v>
      </c>
      <c r="Q232" s="1"/>
      <c r="R232" s="69" t="str">
        <f t="shared" si="24"/>
        <v/>
      </c>
      <c r="S232" s="70" t="str">
        <f t="shared" si="25"/>
        <v>Image</v>
      </c>
      <c r="T232" s="92">
        <v>9786178115258</v>
      </c>
      <c r="U232" s="64" t="s">
        <v>3371</v>
      </c>
      <c r="V232" s="96">
        <v>29</v>
      </c>
      <c r="W232" s="93" t="s">
        <v>3372</v>
      </c>
      <c r="X232" s="64" t="s">
        <v>3373</v>
      </c>
      <c r="Y232" s="64" t="s">
        <v>3374</v>
      </c>
      <c r="Z232" s="64" t="s">
        <v>3375</v>
      </c>
      <c r="AA232" s="67">
        <v>270</v>
      </c>
      <c r="AB232" s="95" t="s">
        <v>1723</v>
      </c>
      <c r="AC232" s="76"/>
      <c r="AD232" s="29" t="s">
        <v>2700</v>
      </c>
      <c r="AE232" s="29" t="s">
        <v>2701</v>
      </c>
      <c r="AF232" s="77" t="s">
        <v>3264</v>
      </c>
      <c r="AG232" s="29"/>
      <c r="AH232" s="26">
        <f>VLOOKUP(B232,[2]Waybill!$A$1:$G$366,3,0)</f>
        <v>10</v>
      </c>
      <c r="AI232" s="26"/>
    </row>
    <row r="233" spans="1:35">
      <c r="A233" s="27">
        <v>17</v>
      </c>
      <c r="B233" s="43">
        <f t="shared" si="19"/>
        <v>9786178115234</v>
      </c>
      <c r="C233" s="64" t="s">
        <v>54</v>
      </c>
      <c r="D233" s="65" t="s">
        <v>22</v>
      </c>
      <c r="E233" s="66" t="s">
        <v>48</v>
      </c>
      <c r="F233" s="67">
        <v>352</v>
      </c>
      <c r="G233" s="64" t="s">
        <v>3376</v>
      </c>
      <c r="H233" s="64" t="s">
        <v>3377</v>
      </c>
      <c r="I233" s="64" t="s">
        <v>3378</v>
      </c>
      <c r="J233" s="64"/>
      <c r="K233" s="67">
        <v>2023</v>
      </c>
      <c r="L233" s="64" t="s">
        <v>329</v>
      </c>
      <c r="M233" s="64" t="s">
        <v>3379</v>
      </c>
      <c r="N233" s="64" t="s">
        <v>3380</v>
      </c>
      <c r="O233" s="64" t="s">
        <v>3381</v>
      </c>
      <c r="P233" s="114">
        <f t="shared" si="23"/>
        <v>36.6</v>
      </c>
      <c r="Q233" s="1"/>
      <c r="R233" s="69" t="str">
        <f t="shared" si="24"/>
        <v/>
      </c>
      <c r="S233" s="70" t="str">
        <f t="shared" si="25"/>
        <v>Image</v>
      </c>
      <c r="T233" s="92">
        <v>9786178115234</v>
      </c>
      <c r="U233" s="64" t="s">
        <v>3382</v>
      </c>
      <c r="V233" s="96">
        <v>36.6</v>
      </c>
      <c r="W233" s="93" t="s">
        <v>3383</v>
      </c>
      <c r="X233" s="64" t="s">
        <v>3384</v>
      </c>
      <c r="Y233" s="64" t="s">
        <v>3385</v>
      </c>
      <c r="Z233" s="64" t="s">
        <v>3386</v>
      </c>
      <c r="AA233" s="67">
        <v>432</v>
      </c>
      <c r="AB233" s="95" t="s">
        <v>1723</v>
      </c>
      <c r="AC233" s="76"/>
      <c r="AD233" s="29" t="s">
        <v>2700</v>
      </c>
      <c r="AE233" s="29" t="s">
        <v>2701</v>
      </c>
      <c r="AF233" s="77" t="s">
        <v>3264</v>
      </c>
      <c r="AG233" s="29"/>
      <c r="AH233" s="26">
        <f>VLOOKUP(B233,[2]Waybill!$A$1:$G$366,3,0)</f>
        <v>10</v>
      </c>
      <c r="AI233" s="26"/>
    </row>
    <row r="234" spans="1:35">
      <c r="A234" s="27">
        <v>18</v>
      </c>
      <c r="B234" s="43">
        <f t="shared" si="19"/>
        <v>9789663789378</v>
      </c>
      <c r="C234" s="64" t="s">
        <v>54</v>
      </c>
      <c r="D234" s="65" t="s">
        <v>15</v>
      </c>
      <c r="E234" s="66" t="s">
        <v>48</v>
      </c>
      <c r="F234" s="67">
        <v>520</v>
      </c>
      <c r="G234" s="64" t="s">
        <v>3387</v>
      </c>
      <c r="H234" s="64" t="s">
        <v>3388</v>
      </c>
      <c r="I234" s="64" t="s">
        <v>3389</v>
      </c>
      <c r="J234" s="64"/>
      <c r="K234" s="67">
        <v>2023</v>
      </c>
      <c r="L234" s="64" t="s">
        <v>3390</v>
      </c>
      <c r="M234" s="64" t="s">
        <v>3391</v>
      </c>
      <c r="N234" s="64" t="s">
        <v>3392</v>
      </c>
      <c r="O234" s="64" t="s">
        <v>3393</v>
      </c>
      <c r="P234" s="114">
        <f t="shared" si="23"/>
        <v>47.6</v>
      </c>
      <c r="Q234" s="1"/>
      <c r="R234" s="69" t="str">
        <f t="shared" si="24"/>
        <v/>
      </c>
      <c r="S234" s="70" t="str">
        <f t="shared" si="25"/>
        <v>Image</v>
      </c>
      <c r="T234" s="92">
        <v>9789663789378</v>
      </c>
      <c r="U234" s="64" t="s">
        <v>3394</v>
      </c>
      <c r="V234" s="96">
        <v>47.6</v>
      </c>
      <c r="W234" s="93" t="s">
        <v>3395</v>
      </c>
      <c r="X234" s="64" t="s">
        <v>3396</v>
      </c>
      <c r="Y234" s="64" t="s">
        <v>3397</v>
      </c>
      <c r="Z234" s="64" t="s">
        <v>3398</v>
      </c>
      <c r="AA234" s="67">
        <v>562</v>
      </c>
      <c r="AB234" s="95" t="s">
        <v>1723</v>
      </c>
      <c r="AC234" s="76"/>
      <c r="AD234" s="29" t="s">
        <v>3399</v>
      </c>
      <c r="AE234" s="29" t="s">
        <v>3400</v>
      </c>
      <c r="AF234" s="77" t="s">
        <v>3264</v>
      </c>
      <c r="AG234" s="29"/>
      <c r="AH234" s="26">
        <f>VLOOKUP(B234,[2]Waybill!$A$1:$G$366,3,0)</f>
        <v>10</v>
      </c>
      <c r="AI234" s="26"/>
    </row>
    <row r="235" spans="1:35">
      <c r="A235" s="27">
        <v>19</v>
      </c>
      <c r="B235" s="43">
        <f t="shared" si="19"/>
        <v>9786175480670</v>
      </c>
      <c r="C235" s="64" t="s">
        <v>54</v>
      </c>
      <c r="D235" s="65" t="s">
        <v>15</v>
      </c>
      <c r="E235" s="66" t="s">
        <v>48</v>
      </c>
      <c r="F235" s="67">
        <v>208</v>
      </c>
      <c r="G235" s="64" t="s">
        <v>3401</v>
      </c>
      <c r="H235" s="64" t="s">
        <v>3402</v>
      </c>
      <c r="I235" s="64" t="s">
        <v>3403</v>
      </c>
      <c r="J235" s="64"/>
      <c r="K235" s="67">
        <v>2022</v>
      </c>
      <c r="L235" s="64" t="s">
        <v>793</v>
      </c>
      <c r="M235" s="64" t="s">
        <v>3404</v>
      </c>
      <c r="N235" s="64" t="s">
        <v>3405</v>
      </c>
      <c r="O235" s="64" t="s">
        <v>3406</v>
      </c>
      <c r="P235" s="114">
        <f t="shared" si="23"/>
        <v>22.1</v>
      </c>
      <c r="Q235" s="1"/>
      <c r="R235" s="69" t="str">
        <f t="shared" si="24"/>
        <v/>
      </c>
      <c r="S235" s="70" t="str">
        <f t="shared" si="25"/>
        <v>Image</v>
      </c>
      <c r="T235" s="92">
        <v>9786175480670</v>
      </c>
      <c r="U235" s="64" t="s">
        <v>3407</v>
      </c>
      <c r="V235" s="96">
        <v>22.1</v>
      </c>
      <c r="W235" s="93" t="s">
        <v>3408</v>
      </c>
      <c r="X235" s="64" t="s">
        <v>3409</v>
      </c>
      <c r="Y235" s="64" t="s">
        <v>3410</v>
      </c>
      <c r="Z235" s="64" t="s">
        <v>3411</v>
      </c>
      <c r="AA235" s="67">
        <v>251</v>
      </c>
      <c r="AB235" s="95" t="s">
        <v>1723</v>
      </c>
      <c r="AC235" s="76"/>
      <c r="AD235" s="29" t="s">
        <v>793</v>
      </c>
      <c r="AE235" s="29" t="s">
        <v>793</v>
      </c>
      <c r="AF235" s="77" t="s">
        <v>3264</v>
      </c>
      <c r="AG235" s="29"/>
      <c r="AH235" s="26">
        <f>VLOOKUP(B235,[2]Waybill!$A$1:$G$366,3,0)</f>
        <v>15</v>
      </c>
      <c r="AI235" s="26"/>
    </row>
    <row r="236" spans="1:35">
      <c r="A236" s="27">
        <v>20</v>
      </c>
      <c r="B236" s="43">
        <f t="shared" si="19"/>
        <v>9786175220931</v>
      </c>
      <c r="C236" s="64" t="s">
        <v>54</v>
      </c>
      <c r="D236" s="65" t="s">
        <v>15</v>
      </c>
      <c r="E236" s="66" t="s">
        <v>48</v>
      </c>
      <c r="F236" s="67">
        <v>272</v>
      </c>
      <c r="G236" s="64" t="s">
        <v>3412</v>
      </c>
      <c r="H236" s="64" t="s">
        <v>3413</v>
      </c>
      <c r="I236" s="64" t="s">
        <v>3414</v>
      </c>
      <c r="J236" s="64" t="s">
        <v>125</v>
      </c>
      <c r="K236" s="67">
        <v>2023</v>
      </c>
      <c r="L236" s="64" t="s">
        <v>86</v>
      </c>
      <c r="M236" s="64" t="s">
        <v>3415</v>
      </c>
      <c r="N236" s="64" t="s">
        <v>3416</v>
      </c>
      <c r="O236" s="64" t="s">
        <v>3417</v>
      </c>
      <c r="P236" s="114">
        <f t="shared" si="23"/>
        <v>32</v>
      </c>
      <c r="Q236" s="1"/>
      <c r="R236" s="69" t="str">
        <f t="shared" si="24"/>
        <v/>
      </c>
      <c r="S236" s="70" t="str">
        <f t="shared" si="25"/>
        <v>Image</v>
      </c>
      <c r="T236" s="92">
        <v>9786175220931</v>
      </c>
      <c r="U236" s="64" t="s">
        <v>3418</v>
      </c>
      <c r="V236" s="96">
        <v>32</v>
      </c>
      <c r="W236" s="93" t="s">
        <v>3419</v>
      </c>
      <c r="X236" s="64" t="s">
        <v>3420</v>
      </c>
      <c r="Y236" s="64" t="s">
        <v>3421</v>
      </c>
      <c r="Z236" s="64" t="s">
        <v>3422</v>
      </c>
      <c r="AA236" s="67">
        <v>368</v>
      </c>
      <c r="AB236" s="95" t="s">
        <v>1723</v>
      </c>
      <c r="AC236" s="76"/>
      <c r="AD236" s="29" t="s">
        <v>1918</v>
      </c>
      <c r="AE236" s="29" t="s">
        <v>1919</v>
      </c>
      <c r="AF236" s="77" t="s">
        <v>3264</v>
      </c>
      <c r="AG236" s="29"/>
      <c r="AH236" s="26">
        <f>VLOOKUP(B236,[2]Waybill!$A$1:$G$366,3,0)</f>
        <v>10</v>
      </c>
      <c r="AI236" s="26"/>
    </row>
    <row r="237" spans="1:35" ht="16.5">
      <c r="A237" s="27">
        <v>21</v>
      </c>
      <c r="B237" s="43">
        <f t="shared" si="19"/>
        <v>9786179518621</v>
      </c>
      <c r="C237" s="64" t="s">
        <v>54</v>
      </c>
      <c r="D237" s="65" t="s">
        <v>15</v>
      </c>
      <c r="E237" s="66" t="s">
        <v>48</v>
      </c>
      <c r="F237" s="67">
        <v>374</v>
      </c>
      <c r="G237" s="64" t="s">
        <v>2426</v>
      </c>
      <c r="H237" s="64" t="s">
        <v>3423</v>
      </c>
      <c r="I237" s="64" t="s">
        <v>3424</v>
      </c>
      <c r="J237" s="64"/>
      <c r="K237" s="67">
        <v>2023</v>
      </c>
      <c r="L237" s="64" t="s">
        <v>3425</v>
      </c>
      <c r="M237" s="64" t="s">
        <v>2429</v>
      </c>
      <c r="N237" s="64" t="s">
        <v>3426</v>
      </c>
      <c r="O237" s="64" t="s">
        <v>3427</v>
      </c>
      <c r="P237" s="115">
        <f t="shared" si="23"/>
        <v>58</v>
      </c>
      <c r="Q237" s="1"/>
      <c r="R237" s="69" t="str">
        <f t="shared" si="24"/>
        <v/>
      </c>
      <c r="S237" s="70" t="str">
        <f t="shared" si="25"/>
        <v>Image</v>
      </c>
      <c r="T237" s="92">
        <v>9786179518621</v>
      </c>
      <c r="U237" s="64" t="s">
        <v>3428</v>
      </c>
      <c r="V237" s="73">
        <v>58</v>
      </c>
      <c r="W237" s="93" t="s">
        <v>3429</v>
      </c>
      <c r="X237" s="64" t="s">
        <v>3430</v>
      </c>
      <c r="Y237" s="64" t="s">
        <v>2435</v>
      </c>
      <c r="Z237" s="64" t="s">
        <v>3431</v>
      </c>
      <c r="AA237" s="67">
        <v>486</v>
      </c>
      <c r="AB237" s="95" t="s">
        <v>1723</v>
      </c>
      <c r="AC237" s="76"/>
      <c r="AD237" s="29" t="s">
        <v>3432</v>
      </c>
      <c r="AE237" s="29" t="s">
        <v>3433</v>
      </c>
      <c r="AF237" s="77" t="s">
        <v>3264</v>
      </c>
      <c r="AG237" s="29"/>
      <c r="AH237" s="26">
        <f>VLOOKUP(B237,[2]Waybill!$A$1:$G$366,3,0)</f>
        <v>10</v>
      </c>
      <c r="AI237" s="26"/>
    </row>
    <row r="238" spans="1:35">
      <c r="A238" s="27">
        <v>22</v>
      </c>
      <c r="B238" s="43">
        <f t="shared" si="19"/>
        <v>9786170976994</v>
      </c>
      <c r="C238" s="64" t="s">
        <v>54</v>
      </c>
      <c r="D238" s="65" t="s">
        <v>15</v>
      </c>
      <c r="E238" s="66" t="s">
        <v>48</v>
      </c>
      <c r="F238" s="67">
        <v>816</v>
      </c>
      <c r="G238" s="64" t="s">
        <v>3434</v>
      </c>
      <c r="H238" s="64" t="s">
        <v>3435</v>
      </c>
      <c r="I238" s="64" t="s">
        <v>3436</v>
      </c>
      <c r="J238" s="64"/>
      <c r="K238" s="67">
        <v>2022</v>
      </c>
      <c r="L238" s="64" t="s">
        <v>86</v>
      </c>
      <c r="M238" s="64" t="s">
        <v>3437</v>
      </c>
      <c r="N238" s="64" t="s">
        <v>3438</v>
      </c>
      <c r="O238" s="64" t="s">
        <v>3439</v>
      </c>
      <c r="P238" s="114">
        <f t="shared" si="23"/>
        <v>54.7</v>
      </c>
      <c r="Q238" s="1"/>
      <c r="R238" s="69" t="str">
        <f t="shared" si="24"/>
        <v/>
      </c>
      <c r="S238" s="70" t="str">
        <f t="shared" si="25"/>
        <v>Image</v>
      </c>
      <c r="T238" s="92">
        <v>9786170976994</v>
      </c>
      <c r="U238" s="64" t="s">
        <v>3440</v>
      </c>
      <c r="V238" s="96">
        <v>54.7</v>
      </c>
      <c r="W238" s="93" t="s">
        <v>3441</v>
      </c>
      <c r="X238" s="64" t="s">
        <v>3442</v>
      </c>
      <c r="Y238" s="64" t="s">
        <v>3443</v>
      </c>
      <c r="Z238" s="64" t="s">
        <v>3444</v>
      </c>
      <c r="AA238" s="67">
        <v>681</v>
      </c>
      <c r="AB238" s="95" t="s">
        <v>1723</v>
      </c>
      <c r="AC238" s="76"/>
      <c r="AD238" s="29" t="s">
        <v>1918</v>
      </c>
      <c r="AE238" s="29" t="s">
        <v>1919</v>
      </c>
      <c r="AF238" s="77" t="s">
        <v>3264</v>
      </c>
      <c r="AG238" s="29"/>
      <c r="AH238" s="26">
        <f>VLOOKUP(B238,[2]Waybill!$A$1:$G$366,3,0)</f>
        <v>10</v>
      </c>
      <c r="AI238" s="26"/>
    </row>
    <row r="239" spans="1:35">
      <c r="A239" s="27">
        <v>23</v>
      </c>
      <c r="B239" s="43">
        <f t="shared" si="19"/>
        <v>9786178115333</v>
      </c>
      <c r="C239" s="64" t="s">
        <v>54</v>
      </c>
      <c r="D239" s="65" t="s">
        <v>15</v>
      </c>
      <c r="E239" s="66" t="s">
        <v>48</v>
      </c>
      <c r="F239" s="67">
        <v>520</v>
      </c>
      <c r="G239" s="64" t="s">
        <v>795</v>
      </c>
      <c r="H239" s="64" t="s">
        <v>796</v>
      </c>
      <c r="I239" s="64" t="s">
        <v>3445</v>
      </c>
      <c r="J239" s="64"/>
      <c r="K239" s="67">
        <v>2022</v>
      </c>
      <c r="L239" s="64" t="s">
        <v>329</v>
      </c>
      <c r="M239" s="64" t="s">
        <v>797</v>
      </c>
      <c r="N239" s="64" t="s">
        <v>798</v>
      </c>
      <c r="O239" s="64" t="s">
        <v>799</v>
      </c>
      <c r="P239" s="114">
        <f t="shared" si="23"/>
        <v>51.2</v>
      </c>
      <c r="Q239" s="1"/>
      <c r="R239" s="69" t="str">
        <f t="shared" si="24"/>
        <v/>
      </c>
      <c r="S239" s="70" t="str">
        <f t="shared" si="25"/>
        <v>Image</v>
      </c>
      <c r="T239" s="92">
        <v>9786178115333</v>
      </c>
      <c r="U239" s="64" t="s">
        <v>800</v>
      </c>
      <c r="V239" s="96">
        <v>51.2</v>
      </c>
      <c r="W239" s="93" t="s">
        <v>801</v>
      </c>
      <c r="X239" s="64" t="s">
        <v>3446</v>
      </c>
      <c r="Y239" s="64" t="s">
        <v>802</v>
      </c>
      <c r="Z239" s="64" t="s">
        <v>803</v>
      </c>
      <c r="AA239" s="94">
        <v>957</v>
      </c>
      <c r="AB239" s="95" t="s">
        <v>3319</v>
      </c>
      <c r="AC239" s="76"/>
      <c r="AD239" s="29" t="s">
        <v>2700</v>
      </c>
      <c r="AE239" s="29" t="s">
        <v>2701</v>
      </c>
      <c r="AF239" s="77" t="s">
        <v>3264</v>
      </c>
      <c r="AG239" s="29"/>
      <c r="AH239" s="26"/>
      <c r="AI239" s="26">
        <f>VLOOKUP(B239,'[1]report_HOME_2023-10-05'!$A$1:$H$858,8,0)</f>
        <v>5</v>
      </c>
    </row>
    <row r="240" spans="1:35">
      <c r="A240" s="27">
        <v>24</v>
      </c>
      <c r="B240" s="43">
        <f t="shared" si="19"/>
        <v>9786177513932</v>
      </c>
      <c r="C240" s="64" t="s">
        <v>54</v>
      </c>
      <c r="D240" s="65" t="s">
        <v>14</v>
      </c>
      <c r="E240" s="66" t="s">
        <v>48</v>
      </c>
      <c r="F240" s="67">
        <v>324</v>
      </c>
      <c r="G240" s="64" t="s">
        <v>807</v>
      </c>
      <c r="H240" s="64" t="s">
        <v>808</v>
      </c>
      <c r="I240" s="64" t="s">
        <v>3447</v>
      </c>
      <c r="J240" s="64"/>
      <c r="K240" s="67">
        <v>2018</v>
      </c>
      <c r="L240" s="64" t="s">
        <v>794</v>
      </c>
      <c r="M240" s="64" t="s">
        <v>809</v>
      </c>
      <c r="N240" s="64" t="s">
        <v>810</v>
      </c>
      <c r="O240" s="64" t="s">
        <v>3448</v>
      </c>
      <c r="P240" s="114">
        <f t="shared" si="23"/>
        <v>31.2</v>
      </c>
      <c r="Q240" s="1"/>
      <c r="R240" s="69" t="str">
        <f t="shared" si="24"/>
        <v/>
      </c>
      <c r="S240" s="70" t="str">
        <f t="shared" si="25"/>
        <v>Image</v>
      </c>
      <c r="T240" s="92">
        <v>9786177513932</v>
      </c>
      <c r="U240" s="64" t="s">
        <v>811</v>
      </c>
      <c r="V240" s="96">
        <v>31.2</v>
      </c>
      <c r="W240" s="93" t="s">
        <v>812</v>
      </c>
      <c r="X240" s="64" t="s">
        <v>3449</v>
      </c>
      <c r="Y240" s="64" t="s">
        <v>813</v>
      </c>
      <c r="Z240" s="64" t="s">
        <v>814</v>
      </c>
      <c r="AA240" s="97">
        <v>475</v>
      </c>
      <c r="AB240" s="95" t="s">
        <v>1723</v>
      </c>
      <c r="AC240" s="76">
        <v>1372540577</v>
      </c>
      <c r="AD240" s="29" t="s">
        <v>3450</v>
      </c>
      <c r="AE240" s="29" t="s">
        <v>3450</v>
      </c>
      <c r="AF240" s="77" t="s">
        <v>3264</v>
      </c>
      <c r="AG240" s="29"/>
      <c r="AH240" s="26"/>
      <c r="AI240" s="26">
        <f>VLOOKUP(B240,'[1]report_HOME_2023-10-05'!$A$1:$H$858,8,0)</f>
        <v>5</v>
      </c>
    </row>
    <row r="241" spans="1:35">
      <c r="A241" s="27">
        <v>25</v>
      </c>
      <c r="B241" s="43">
        <f t="shared" si="19"/>
        <v>9786175510261</v>
      </c>
      <c r="C241" s="64" t="s">
        <v>54</v>
      </c>
      <c r="D241" s="65" t="s">
        <v>14</v>
      </c>
      <c r="E241" s="66" t="s">
        <v>48</v>
      </c>
      <c r="F241" s="67">
        <v>640</v>
      </c>
      <c r="G241" s="64" t="s">
        <v>3451</v>
      </c>
      <c r="H241" s="64" t="s">
        <v>3452</v>
      </c>
      <c r="I241" s="64" t="s">
        <v>3453</v>
      </c>
      <c r="J241" s="64" t="s">
        <v>3342</v>
      </c>
      <c r="K241" s="67">
        <v>2022</v>
      </c>
      <c r="L241" s="64" t="s">
        <v>58</v>
      </c>
      <c r="M241" s="64" t="s">
        <v>3454</v>
      </c>
      <c r="N241" s="64" t="s">
        <v>3455</v>
      </c>
      <c r="O241" s="64" t="s">
        <v>3456</v>
      </c>
      <c r="P241" s="114">
        <f t="shared" si="23"/>
        <v>57.2</v>
      </c>
      <c r="Q241" s="1"/>
      <c r="R241" s="69" t="str">
        <f t="shared" si="24"/>
        <v/>
      </c>
      <c r="S241" s="70" t="str">
        <f t="shared" si="25"/>
        <v>Image</v>
      </c>
      <c r="T241" s="92">
        <v>9786175510261</v>
      </c>
      <c r="U241" s="64" t="s">
        <v>3457</v>
      </c>
      <c r="V241" s="96">
        <v>57.2</v>
      </c>
      <c r="W241" s="93" t="s">
        <v>3458</v>
      </c>
      <c r="X241" s="64" t="s">
        <v>3459</v>
      </c>
      <c r="Y241" s="64" t="s">
        <v>3460</v>
      </c>
      <c r="Z241" s="64" t="s">
        <v>3461</v>
      </c>
      <c r="AA241" s="67">
        <v>922</v>
      </c>
      <c r="AB241" s="95" t="s">
        <v>1723</v>
      </c>
      <c r="AC241" s="76"/>
      <c r="AD241" s="29" t="s">
        <v>1744</v>
      </c>
      <c r="AE241" s="29" t="s">
        <v>1745</v>
      </c>
      <c r="AF241" s="77" t="s">
        <v>3264</v>
      </c>
      <c r="AG241" s="29"/>
      <c r="AH241" s="26">
        <f>VLOOKUP(B241,[2]Waybill!$A$1:$G$366,3,0)</f>
        <v>10</v>
      </c>
      <c r="AI241" s="26"/>
    </row>
    <row r="242" spans="1:35">
      <c r="A242" s="27">
        <v>26</v>
      </c>
      <c r="B242" s="43">
        <f t="shared" si="19"/>
        <v>9786171296091</v>
      </c>
      <c r="C242" s="64" t="s">
        <v>54</v>
      </c>
      <c r="D242" s="65" t="s">
        <v>14</v>
      </c>
      <c r="E242" s="66" t="s">
        <v>48</v>
      </c>
      <c r="F242" s="67">
        <v>304</v>
      </c>
      <c r="G242" s="64" t="s">
        <v>815</v>
      </c>
      <c r="H242" s="64" t="s">
        <v>816</v>
      </c>
      <c r="I242" s="64" t="s">
        <v>817</v>
      </c>
      <c r="J242" s="64"/>
      <c r="K242" s="67">
        <v>2022</v>
      </c>
      <c r="L242" s="64" t="s">
        <v>90</v>
      </c>
      <c r="M242" s="64" t="s">
        <v>818</v>
      </c>
      <c r="N242" s="64" t="s">
        <v>819</v>
      </c>
      <c r="O242" s="64" t="s">
        <v>820</v>
      </c>
      <c r="P242" s="114">
        <f t="shared" si="23"/>
        <v>29.9</v>
      </c>
      <c r="Q242" s="1"/>
      <c r="R242" s="69" t="str">
        <f t="shared" si="24"/>
        <v/>
      </c>
      <c r="S242" s="70" t="str">
        <f t="shared" si="25"/>
        <v>Image</v>
      </c>
      <c r="T242" s="92">
        <v>9786171296091</v>
      </c>
      <c r="U242" s="64" t="s">
        <v>821</v>
      </c>
      <c r="V242" s="96">
        <v>29.9</v>
      </c>
      <c r="W242" s="93" t="s">
        <v>822</v>
      </c>
      <c r="X242" s="64" t="s">
        <v>823</v>
      </c>
      <c r="Y242" s="64" t="s">
        <v>824</v>
      </c>
      <c r="Z242" s="64" t="s">
        <v>825</v>
      </c>
      <c r="AA242" s="67">
        <v>400</v>
      </c>
      <c r="AB242" s="95" t="s">
        <v>3319</v>
      </c>
      <c r="AC242" s="76"/>
      <c r="AD242" s="29" t="s">
        <v>1979</v>
      </c>
      <c r="AE242" s="29" t="s">
        <v>1980</v>
      </c>
      <c r="AF242" s="77" t="s">
        <v>3264</v>
      </c>
      <c r="AG242" s="29"/>
      <c r="AH242" s="26"/>
      <c r="AI242" s="26">
        <f>VLOOKUP(B242,'[1]report_HOME_2023-10-05'!$A$1:$H$858,8,0)</f>
        <v>22</v>
      </c>
    </row>
    <row r="243" spans="1:35">
      <c r="A243" s="27">
        <v>27</v>
      </c>
      <c r="B243" s="43">
        <f t="shared" si="19"/>
        <v>9786177552283</v>
      </c>
      <c r="C243" s="64" t="s">
        <v>54</v>
      </c>
      <c r="D243" s="65" t="s">
        <v>14</v>
      </c>
      <c r="E243" s="66" t="s">
        <v>48</v>
      </c>
      <c r="F243" s="67">
        <v>216</v>
      </c>
      <c r="G243" s="64" t="s">
        <v>826</v>
      </c>
      <c r="H243" s="64" t="s">
        <v>827</v>
      </c>
      <c r="I243" s="64" t="s">
        <v>3462</v>
      </c>
      <c r="J243" s="64"/>
      <c r="K243" s="67">
        <v>2018</v>
      </c>
      <c r="L243" s="64" t="s">
        <v>50</v>
      </c>
      <c r="M243" s="64" t="s">
        <v>828</v>
      </c>
      <c r="N243" s="64" t="s">
        <v>829</v>
      </c>
      <c r="O243" s="64" t="s">
        <v>3463</v>
      </c>
      <c r="P243" s="114">
        <f t="shared" si="23"/>
        <v>26.6</v>
      </c>
      <c r="Q243" s="1"/>
      <c r="R243" s="69" t="str">
        <f t="shared" si="24"/>
        <v/>
      </c>
      <c r="S243" s="70" t="str">
        <f t="shared" si="25"/>
        <v>Image</v>
      </c>
      <c r="T243" s="92">
        <v>9786177552283</v>
      </c>
      <c r="U243" s="64" t="s">
        <v>830</v>
      </c>
      <c r="V243" s="96">
        <v>26.6</v>
      </c>
      <c r="W243" s="93"/>
      <c r="X243" s="64" t="s">
        <v>3464</v>
      </c>
      <c r="Y243" s="64" t="s">
        <v>831</v>
      </c>
      <c r="Z243" s="64" t="s">
        <v>832</v>
      </c>
      <c r="AA243" s="67">
        <v>502</v>
      </c>
      <c r="AB243" s="95" t="s">
        <v>1723</v>
      </c>
      <c r="AC243" s="76"/>
      <c r="AD243" s="29" t="s">
        <v>50</v>
      </c>
      <c r="AE243" s="29" t="s">
        <v>50</v>
      </c>
      <c r="AF243" s="77" t="s">
        <v>3264</v>
      </c>
      <c r="AG243" s="29"/>
      <c r="AH243" s="26"/>
      <c r="AI243" s="26">
        <f>VLOOKUP(B243,'[1]report_HOME_2023-10-05'!$A$1:$H$858,8,0)</f>
        <v>8</v>
      </c>
    </row>
    <row r="244" spans="1:35">
      <c r="A244" s="27">
        <v>28</v>
      </c>
      <c r="B244" s="43">
        <f t="shared" si="19"/>
        <v>9786170974785</v>
      </c>
      <c r="C244" s="64" t="s">
        <v>54</v>
      </c>
      <c r="D244" s="65" t="s">
        <v>14</v>
      </c>
      <c r="E244" s="66" t="s">
        <v>48</v>
      </c>
      <c r="F244" s="67">
        <v>512</v>
      </c>
      <c r="G244" s="64" t="s">
        <v>833</v>
      </c>
      <c r="H244" s="64" t="s">
        <v>834</v>
      </c>
      <c r="I244" s="64" t="s">
        <v>835</v>
      </c>
      <c r="J244" s="64"/>
      <c r="K244" s="67">
        <v>2021</v>
      </c>
      <c r="L244" s="64" t="s">
        <v>86</v>
      </c>
      <c r="M244" s="64" t="s">
        <v>836</v>
      </c>
      <c r="N244" s="64" t="s">
        <v>837</v>
      </c>
      <c r="O244" s="64" t="s">
        <v>838</v>
      </c>
      <c r="P244" s="114">
        <f t="shared" si="23"/>
        <v>54.6</v>
      </c>
      <c r="Q244" s="1"/>
      <c r="R244" s="69" t="str">
        <f t="shared" si="24"/>
        <v/>
      </c>
      <c r="S244" s="70" t="str">
        <f t="shared" si="25"/>
        <v>Image</v>
      </c>
      <c r="T244" s="92">
        <v>9786170974785</v>
      </c>
      <c r="U244" s="64" t="s">
        <v>839</v>
      </c>
      <c r="V244" s="96">
        <v>54.6</v>
      </c>
      <c r="W244" s="93"/>
      <c r="X244" s="64" t="s">
        <v>840</v>
      </c>
      <c r="Y244" s="64" t="s">
        <v>841</v>
      </c>
      <c r="Z244" s="64" t="s">
        <v>842</v>
      </c>
      <c r="AA244" s="94">
        <v>1026</v>
      </c>
      <c r="AB244" s="95" t="s">
        <v>1723</v>
      </c>
      <c r="AC244" s="76"/>
      <c r="AD244" s="29" t="s">
        <v>1918</v>
      </c>
      <c r="AE244" s="29" t="s">
        <v>1919</v>
      </c>
      <c r="AF244" s="77" t="s">
        <v>3264</v>
      </c>
      <c r="AG244" s="29"/>
      <c r="AH244" s="26"/>
      <c r="AI244" s="26">
        <f>VLOOKUP(B244,'[1]report_HOME_2023-10-05'!$A$1:$H$858,8,0)</f>
        <v>5</v>
      </c>
    </row>
    <row r="245" spans="1:35">
      <c r="A245" s="27">
        <v>29</v>
      </c>
      <c r="B245" s="43">
        <f t="shared" si="19"/>
        <v>9786177682416</v>
      </c>
      <c r="C245" s="64" t="s">
        <v>54</v>
      </c>
      <c r="D245" s="65" t="s">
        <v>14</v>
      </c>
      <c r="E245" s="66" t="s">
        <v>48</v>
      </c>
      <c r="F245" s="67">
        <v>360</v>
      </c>
      <c r="G245" s="64" t="s">
        <v>843</v>
      </c>
      <c r="H245" s="64" t="s">
        <v>844</v>
      </c>
      <c r="I245" s="64" t="s">
        <v>845</v>
      </c>
      <c r="J245" s="64"/>
      <c r="K245" s="67">
        <v>2018</v>
      </c>
      <c r="L245" s="64" t="s">
        <v>50</v>
      </c>
      <c r="M245" s="64" t="s">
        <v>846</v>
      </c>
      <c r="N245" s="64" t="s">
        <v>847</v>
      </c>
      <c r="O245" s="64" t="s">
        <v>3465</v>
      </c>
      <c r="P245" s="114">
        <f t="shared" si="23"/>
        <v>27</v>
      </c>
      <c r="Q245" s="1"/>
      <c r="R245" s="69" t="str">
        <f t="shared" si="24"/>
        <v/>
      </c>
      <c r="S245" s="70" t="str">
        <f t="shared" si="25"/>
        <v>Image</v>
      </c>
      <c r="T245" s="92">
        <v>9786177682416</v>
      </c>
      <c r="U245" s="64" t="s">
        <v>848</v>
      </c>
      <c r="V245" s="96">
        <v>27</v>
      </c>
      <c r="W245" s="93"/>
      <c r="X245" s="64" t="s">
        <v>849</v>
      </c>
      <c r="Y245" s="64" t="s">
        <v>850</v>
      </c>
      <c r="Z245" s="64" t="s">
        <v>851</v>
      </c>
      <c r="AA245" s="67">
        <v>507</v>
      </c>
      <c r="AB245" s="95" t="s">
        <v>1723</v>
      </c>
      <c r="AC245" s="76">
        <v>1342119896</v>
      </c>
      <c r="AD245" s="29" t="s">
        <v>50</v>
      </c>
      <c r="AE245" s="29" t="s">
        <v>50</v>
      </c>
      <c r="AF245" s="77" t="s">
        <v>3264</v>
      </c>
      <c r="AG245" s="29"/>
      <c r="AH245" s="26"/>
      <c r="AI245" s="26">
        <f>VLOOKUP(B245,'[1]report_HOME_2023-10-05'!$A$1:$H$858,8,0)</f>
        <v>4</v>
      </c>
    </row>
    <row r="246" spans="1:35">
      <c r="A246" s="27">
        <v>30</v>
      </c>
      <c r="B246" s="43">
        <f t="shared" si="19"/>
        <v>9786170981103</v>
      </c>
      <c r="C246" s="64" t="s">
        <v>54</v>
      </c>
      <c r="D246" s="65" t="s">
        <v>14</v>
      </c>
      <c r="E246" s="66" t="s">
        <v>48</v>
      </c>
      <c r="F246" s="67">
        <v>256</v>
      </c>
      <c r="G246" s="64" t="s">
        <v>3466</v>
      </c>
      <c r="H246" s="64" t="s">
        <v>3467</v>
      </c>
      <c r="I246" s="64" t="s">
        <v>3468</v>
      </c>
      <c r="J246" s="64" t="s">
        <v>3469</v>
      </c>
      <c r="K246" s="67">
        <v>2023</v>
      </c>
      <c r="L246" s="64" t="s">
        <v>86</v>
      </c>
      <c r="M246" s="64" t="s">
        <v>3470</v>
      </c>
      <c r="N246" s="64" t="s">
        <v>3471</v>
      </c>
      <c r="O246" s="64" t="s">
        <v>3472</v>
      </c>
      <c r="P246" s="114">
        <f t="shared" si="23"/>
        <v>44.2</v>
      </c>
      <c r="Q246" s="1"/>
      <c r="R246" s="69" t="str">
        <f t="shared" si="24"/>
        <v/>
      </c>
      <c r="S246" s="70" t="str">
        <f t="shared" si="25"/>
        <v>Image</v>
      </c>
      <c r="T246" s="92">
        <v>9786170981103</v>
      </c>
      <c r="U246" s="64" t="s">
        <v>3473</v>
      </c>
      <c r="V246" s="96">
        <v>44.2</v>
      </c>
      <c r="W246" s="93" t="s">
        <v>3474</v>
      </c>
      <c r="X246" s="64" t="s">
        <v>3475</v>
      </c>
      <c r="Y246" s="64" t="s">
        <v>3476</v>
      </c>
      <c r="Z246" s="64" t="s">
        <v>3477</v>
      </c>
      <c r="AA246" s="67">
        <v>607</v>
      </c>
      <c r="AB246" s="95" t="s">
        <v>1723</v>
      </c>
      <c r="AC246" s="76"/>
      <c r="AD246" s="29" t="s">
        <v>1918</v>
      </c>
      <c r="AE246" s="29" t="s">
        <v>1919</v>
      </c>
      <c r="AF246" s="77" t="s">
        <v>3264</v>
      </c>
      <c r="AG246" s="29"/>
      <c r="AH246" s="26">
        <f>VLOOKUP(B246,[2]Waybill!$A$1:$G$366,3,0)</f>
        <v>10</v>
      </c>
      <c r="AI246" s="26"/>
    </row>
    <row r="247" spans="1:35">
      <c r="A247" s="27">
        <v>31</v>
      </c>
      <c r="B247" s="43">
        <f t="shared" si="19"/>
        <v>9786177682805</v>
      </c>
      <c r="C247" s="64" t="s">
        <v>54</v>
      </c>
      <c r="D247" s="65" t="s">
        <v>14</v>
      </c>
      <c r="E247" s="66" t="s">
        <v>48</v>
      </c>
      <c r="F247" s="67">
        <v>448</v>
      </c>
      <c r="G247" s="64" t="s">
        <v>852</v>
      </c>
      <c r="H247" s="64" t="s">
        <v>853</v>
      </c>
      <c r="I247" s="64" t="s">
        <v>3478</v>
      </c>
      <c r="J247" s="64"/>
      <c r="K247" s="67">
        <v>2020</v>
      </c>
      <c r="L247" s="64" t="s">
        <v>50</v>
      </c>
      <c r="M247" s="64" t="s">
        <v>854</v>
      </c>
      <c r="N247" s="64" t="s">
        <v>855</v>
      </c>
      <c r="O247" s="64" t="s">
        <v>3479</v>
      </c>
      <c r="P247" s="114">
        <f t="shared" si="23"/>
        <v>45.9</v>
      </c>
      <c r="Q247" s="1"/>
      <c r="R247" s="69" t="str">
        <f t="shared" si="24"/>
        <v/>
      </c>
      <c r="S247" s="70" t="str">
        <f t="shared" si="25"/>
        <v>Image</v>
      </c>
      <c r="T247" s="92">
        <v>9786177682805</v>
      </c>
      <c r="U247" s="64" t="s">
        <v>856</v>
      </c>
      <c r="V247" s="96">
        <v>45.9</v>
      </c>
      <c r="W247" s="93"/>
      <c r="X247" s="64" t="s">
        <v>3480</v>
      </c>
      <c r="Y247" s="64" t="s">
        <v>857</v>
      </c>
      <c r="Z247" s="64" t="s">
        <v>858</v>
      </c>
      <c r="AA247" s="67">
        <v>861</v>
      </c>
      <c r="AB247" s="95" t="s">
        <v>1723</v>
      </c>
      <c r="AC247" s="76"/>
      <c r="AD247" s="29" t="s">
        <v>50</v>
      </c>
      <c r="AE247" s="29" t="s">
        <v>50</v>
      </c>
      <c r="AF247" s="77" t="s">
        <v>3264</v>
      </c>
      <c r="AG247" s="29"/>
      <c r="AH247" s="26"/>
      <c r="AI247" s="26">
        <f>VLOOKUP(B247,'[1]report_HOME_2023-10-05'!$A$1:$H$858,8,0)</f>
        <v>7</v>
      </c>
    </row>
    <row r="248" spans="1:35">
      <c r="A248" s="27">
        <v>32</v>
      </c>
      <c r="B248" s="43">
        <f t="shared" si="19"/>
        <v>9786177866724</v>
      </c>
      <c r="C248" s="64" t="s">
        <v>54</v>
      </c>
      <c r="D248" s="65" t="s">
        <v>14</v>
      </c>
      <c r="E248" s="66" t="s">
        <v>48</v>
      </c>
      <c r="F248" s="67">
        <v>264</v>
      </c>
      <c r="G248" s="64" t="s">
        <v>859</v>
      </c>
      <c r="H248" s="64" t="s">
        <v>860</v>
      </c>
      <c r="I248" s="64" t="s">
        <v>3481</v>
      </c>
      <c r="J248" s="64"/>
      <c r="K248" s="67">
        <v>2021</v>
      </c>
      <c r="L248" s="64" t="s">
        <v>50</v>
      </c>
      <c r="M248" s="64" t="s">
        <v>861</v>
      </c>
      <c r="N248" s="64" t="s">
        <v>862</v>
      </c>
      <c r="O248" s="64" t="s">
        <v>3482</v>
      </c>
      <c r="P248" s="114">
        <f t="shared" si="23"/>
        <v>23.8</v>
      </c>
      <c r="Q248" s="1"/>
      <c r="R248" s="69" t="str">
        <f t="shared" si="24"/>
        <v/>
      </c>
      <c r="S248" s="70" t="str">
        <f t="shared" si="25"/>
        <v>Image</v>
      </c>
      <c r="T248" s="92">
        <v>9786177866724</v>
      </c>
      <c r="U248" s="64" t="s">
        <v>863</v>
      </c>
      <c r="V248" s="96">
        <v>23.8</v>
      </c>
      <c r="W248" s="93"/>
      <c r="X248" s="64" t="s">
        <v>3483</v>
      </c>
      <c r="Y248" s="64" t="s">
        <v>864</v>
      </c>
      <c r="Z248" s="64" t="s">
        <v>865</v>
      </c>
      <c r="AA248" s="67">
        <v>444</v>
      </c>
      <c r="AB248" s="95" t="s">
        <v>1723</v>
      </c>
      <c r="AC248" s="76"/>
      <c r="AD248" s="29" t="s">
        <v>50</v>
      </c>
      <c r="AE248" s="29" t="s">
        <v>50</v>
      </c>
      <c r="AF248" s="77" t="s">
        <v>3264</v>
      </c>
      <c r="AG248" s="29"/>
      <c r="AH248" s="26"/>
      <c r="AI248" s="26">
        <f>VLOOKUP(B248,'[1]report_HOME_2023-10-05'!$A$1:$H$858,8,0)</f>
        <v>6</v>
      </c>
    </row>
    <row r="249" spans="1:35">
      <c r="A249" s="27">
        <v>33</v>
      </c>
      <c r="B249" s="43">
        <f t="shared" si="19"/>
        <v>9786170938572</v>
      </c>
      <c r="C249" s="64" t="s">
        <v>54</v>
      </c>
      <c r="D249" s="65" t="s">
        <v>14</v>
      </c>
      <c r="E249" s="66" t="s">
        <v>48</v>
      </c>
      <c r="F249" s="67">
        <v>288</v>
      </c>
      <c r="G249" s="64" t="s">
        <v>866</v>
      </c>
      <c r="H249" s="64" t="s">
        <v>867</v>
      </c>
      <c r="I249" s="64" t="s">
        <v>868</v>
      </c>
      <c r="J249" s="64"/>
      <c r="K249" s="67">
        <v>2019</v>
      </c>
      <c r="L249" s="64" t="s">
        <v>86</v>
      </c>
      <c r="M249" s="64" t="s">
        <v>869</v>
      </c>
      <c r="N249" s="64" t="s">
        <v>870</v>
      </c>
      <c r="O249" s="64" t="s">
        <v>3484</v>
      </c>
      <c r="P249" s="114">
        <f t="shared" si="23"/>
        <v>36.1</v>
      </c>
      <c r="Q249" s="1"/>
      <c r="R249" s="69" t="str">
        <f t="shared" si="24"/>
        <v/>
      </c>
      <c r="S249" s="70" t="str">
        <f t="shared" si="25"/>
        <v>Image</v>
      </c>
      <c r="T249" s="92">
        <v>9786170938572</v>
      </c>
      <c r="U249" s="64" t="s">
        <v>871</v>
      </c>
      <c r="V249" s="96">
        <v>36.1</v>
      </c>
      <c r="W249" s="93"/>
      <c r="X249" s="64" t="s">
        <v>872</v>
      </c>
      <c r="Y249" s="64" t="s">
        <v>869</v>
      </c>
      <c r="Z249" s="64" t="s">
        <v>873</v>
      </c>
      <c r="AA249" s="67">
        <v>678</v>
      </c>
      <c r="AB249" s="95" t="s">
        <v>1723</v>
      </c>
      <c r="AC249" s="76"/>
      <c r="AD249" s="29" t="s">
        <v>1918</v>
      </c>
      <c r="AE249" s="29" t="s">
        <v>1919</v>
      </c>
      <c r="AF249" s="77" t="s">
        <v>3264</v>
      </c>
      <c r="AG249" s="29"/>
      <c r="AH249" s="26"/>
      <c r="AI249" s="26">
        <f>VLOOKUP(B249,'[1]report_HOME_2023-10-05'!$A$1:$H$858,8,0)</f>
        <v>7</v>
      </c>
    </row>
    <row r="250" spans="1:35">
      <c r="A250" s="27">
        <v>34</v>
      </c>
      <c r="B250" s="43">
        <f t="shared" si="19"/>
        <v>9786177730575</v>
      </c>
      <c r="C250" s="64" t="s">
        <v>54</v>
      </c>
      <c r="D250" s="65" t="s">
        <v>14</v>
      </c>
      <c r="E250" s="66" t="s">
        <v>48</v>
      </c>
      <c r="F250" s="67">
        <v>232</v>
      </c>
      <c r="G250" s="64" t="s">
        <v>874</v>
      </c>
      <c r="H250" s="64" t="s">
        <v>875</v>
      </c>
      <c r="I250" s="64" t="s">
        <v>876</v>
      </c>
      <c r="J250" s="64"/>
      <c r="K250" s="67">
        <v>2019</v>
      </c>
      <c r="L250" s="64" t="s">
        <v>50</v>
      </c>
      <c r="M250" s="64" t="s">
        <v>877</v>
      </c>
      <c r="N250" s="64" t="s">
        <v>878</v>
      </c>
      <c r="O250" s="64" t="s">
        <v>879</v>
      </c>
      <c r="P250" s="114">
        <f t="shared" si="23"/>
        <v>22.4</v>
      </c>
      <c r="Q250" s="1"/>
      <c r="R250" s="69" t="str">
        <f t="shared" si="24"/>
        <v/>
      </c>
      <c r="S250" s="70" t="str">
        <f t="shared" si="25"/>
        <v>Image</v>
      </c>
      <c r="T250" s="92">
        <v>9786177730575</v>
      </c>
      <c r="U250" s="64" t="s">
        <v>880</v>
      </c>
      <c r="V250" s="96">
        <v>22.4</v>
      </c>
      <c r="W250" s="93"/>
      <c r="X250" s="64" t="s">
        <v>881</v>
      </c>
      <c r="Y250" s="64" t="s">
        <v>882</v>
      </c>
      <c r="Z250" s="64" t="s">
        <v>883</v>
      </c>
      <c r="AA250" s="67">
        <v>421</v>
      </c>
      <c r="AB250" s="95" t="s">
        <v>1723</v>
      </c>
      <c r="AC250" s="76"/>
      <c r="AD250" s="29" t="s">
        <v>50</v>
      </c>
      <c r="AE250" s="29" t="s">
        <v>50</v>
      </c>
      <c r="AF250" s="77" t="s">
        <v>3264</v>
      </c>
      <c r="AG250" s="29"/>
      <c r="AH250" s="26"/>
      <c r="AI250" s="26">
        <f>VLOOKUP(B250,'[1]report_HOME_2023-10-05'!$A$1:$H$858,8,0)</f>
        <v>6</v>
      </c>
    </row>
    <row r="251" spans="1:35">
      <c r="A251" s="27">
        <v>35</v>
      </c>
      <c r="B251" s="43">
        <f t="shared" si="19"/>
        <v>9786177552986</v>
      </c>
      <c r="C251" s="64" t="s">
        <v>54</v>
      </c>
      <c r="D251" s="65" t="s">
        <v>14</v>
      </c>
      <c r="E251" s="66" t="s">
        <v>48</v>
      </c>
      <c r="F251" s="67">
        <v>336</v>
      </c>
      <c r="G251" s="64" t="s">
        <v>884</v>
      </c>
      <c r="H251" s="64" t="s">
        <v>885</v>
      </c>
      <c r="I251" s="64" t="s">
        <v>3485</v>
      </c>
      <c r="J251" s="64"/>
      <c r="K251" s="67">
        <v>2018</v>
      </c>
      <c r="L251" s="64" t="s">
        <v>50</v>
      </c>
      <c r="M251" s="64" t="s">
        <v>886</v>
      </c>
      <c r="N251" s="64" t="s">
        <v>887</v>
      </c>
      <c r="O251" s="64" t="s">
        <v>3486</v>
      </c>
      <c r="P251" s="114">
        <f t="shared" si="23"/>
        <v>29.1</v>
      </c>
      <c r="Q251" s="1"/>
      <c r="R251" s="69" t="str">
        <f t="shared" si="24"/>
        <v/>
      </c>
      <c r="S251" s="70" t="str">
        <f t="shared" si="25"/>
        <v>Image</v>
      </c>
      <c r="T251" s="92">
        <v>9786177552986</v>
      </c>
      <c r="U251" s="64" t="s">
        <v>888</v>
      </c>
      <c r="V251" s="96">
        <v>29.1</v>
      </c>
      <c r="W251" s="93"/>
      <c r="X251" s="64" t="s">
        <v>3487</v>
      </c>
      <c r="Y251" s="64" t="s">
        <v>889</v>
      </c>
      <c r="Z251" s="64" t="s">
        <v>890</v>
      </c>
      <c r="AA251" s="67">
        <v>548</v>
      </c>
      <c r="AB251" s="95" t="s">
        <v>1723</v>
      </c>
      <c r="AC251" s="76"/>
      <c r="AD251" s="29" t="s">
        <v>50</v>
      </c>
      <c r="AE251" s="29" t="s">
        <v>50</v>
      </c>
      <c r="AF251" s="77" t="s">
        <v>3264</v>
      </c>
      <c r="AG251" s="29"/>
      <c r="AH251" s="26"/>
      <c r="AI251" s="26">
        <f>VLOOKUP(B251,'[1]report_HOME_2023-10-05'!$A$1:$H$858,8,0)</f>
        <v>7</v>
      </c>
    </row>
    <row r="252" spans="1:35">
      <c r="A252" s="27">
        <v>36</v>
      </c>
      <c r="B252" s="43">
        <f t="shared" si="19"/>
        <v>9786177918133</v>
      </c>
      <c r="C252" s="64" t="s">
        <v>54</v>
      </c>
      <c r="D252" s="65" t="s">
        <v>14</v>
      </c>
      <c r="E252" s="66" t="s">
        <v>48</v>
      </c>
      <c r="F252" s="67">
        <v>416</v>
      </c>
      <c r="G252" s="64" t="s">
        <v>3488</v>
      </c>
      <c r="H252" s="64" t="s">
        <v>3489</v>
      </c>
      <c r="I252" s="64" t="s">
        <v>3490</v>
      </c>
      <c r="J252" s="64"/>
      <c r="K252" s="67">
        <v>2022</v>
      </c>
      <c r="L252" s="64" t="s">
        <v>3491</v>
      </c>
      <c r="M252" s="64" t="s">
        <v>3492</v>
      </c>
      <c r="N252" s="64" t="s">
        <v>3493</v>
      </c>
      <c r="O252" s="64" t="s">
        <v>3494</v>
      </c>
      <c r="P252" s="114">
        <f t="shared" si="23"/>
        <v>31.7</v>
      </c>
      <c r="Q252" s="1"/>
      <c r="R252" s="69" t="str">
        <f t="shared" si="24"/>
        <v/>
      </c>
      <c r="S252" s="70" t="str">
        <f t="shared" si="25"/>
        <v>Image</v>
      </c>
      <c r="T252" s="92">
        <v>9786177918133</v>
      </c>
      <c r="U252" s="64" t="s">
        <v>3495</v>
      </c>
      <c r="V252" s="96">
        <v>31.7</v>
      </c>
      <c r="W252" s="93" t="s">
        <v>3496</v>
      </c>
      <c r="X252" s="64" t="s">
        <v>3497</v>
      </c>
      <c r="Y252" s="64" t="s">
        <v>3498</v>
      </c>
      <c r="Z252" s="64" t="s">
        <v>3499</v>
      </c>
      <c r="AA252" s="67">
        <v>511</v>
      </c>
      <c r="AB252" s="95" t="s">
        <v>1723</v>
      </c>
      <c r="AC252" s="76"/>
      <c r="AD252" s="29" t="s">
        <v>3500</v>
      </c>
      <c r="AE252" s="29" t="s">
        <v>3501</v>
      </c>
      <c r="AF252" s="77" t="s">
        <v>3264</v>
      </c>
      <c r="AG252" s="29"/>
      <c r="AH252" s="26">
        <f>VLOOKUP(B252,[2]Waybill!$A$1:$G$366,3,0)</f>
        <v>10</v>
      </c>
      <c r="AI252" s="26"/>
    </row>
    <row r="253" spans="1:35">
      <c r="A253" s="27">
        <v>37</v>
      </c>
      <c r="B253" s="43">
        <f t="shared" si="19"/>
        <v>9786177286881</v>
      </c>
      <c r="C253" s="64" t="s">
        <v>54</v>
      </c>
      <c r="D253" s="65" t="s">
        <v>14</v>
      </c>
      <c r="E253" s="66" t="s">
        <v>48</v>
      </c>
      <c r="F253" s="67">
        <v>168</v>
      </c>
      <c r="G253" s="64" t="s">
        <v>156</v>
      </c>
      <c r="H253" s="64" t="s">
        <v>3502</v>
      </c>
      <c r="I253" s="64" t="s">
        <v>3503</v>
      </c>
      <c r="J253" s="64"/>
      <c r="K253" s="67">
        <v>2022</v>
      </c>
      <c r="L253" s="64" t="s">
        <v>1829</v>
      </c>
      <c r="M253" s="64" t="s">
        <v>157</v>
      </c>
      <c r="N253" s="64" t="s">
        <v>3504</v>
      </c>
      <c r="O253" s="64" t="s">
        <v>3505</v>
      </c>
      <c r="P253" s="114">
        <f t="shared" si="23"/>
        <v>29.8</v>
      </c>
      <c r="Q253" s="1"/>
      <c r="R253" s="69" t="str">
        <f t="shared" si="24"/>
        <v/>
      </c>
      <c r="S253" s="70" t="str">
        <f t="shared" si="25"/>
        <v>Image</v>
      </c>
      <c r="T253" s="92">
        <v>9786177286881</v>
      </c>
      <c r="U253" s="64" t="s">
        <v>3506</v>
      </c>
      <c r="V253" s="96">
        <v>29.8</v>
      </c>
      <c r="W253" s="93" t="s">
        <v>3507</v>
      </c>
      <c r="X253" s="64" t="s">
        <v>3508</v>
      </c>
      <c r="Y253" s="64" t="s">
        <v>157</v>
      </c>
      <c r="Z253" s="64" t="s">
        <v>3509</v>
      </c>
      <c r="AA253" s="67">
        <v>248</v>
      </c>
      <c r="AB253" s="95" t="s">
        <v>1723</v>
      </c>
      <c r="AC253" s="76"/>
      <c r="AD253" s="29" t="s">
        <v>1838</v>
      </c>
      <c r="AE253" s="29" t="s">
        <v>1838</v>
      </c>
      <c r="AF253" s="77" t="s">
        <v>3264</v>
      </c>
      <c r="AG253" s="29"/>
      <c r="AH253" s="26">
        <f>VLOOKUP(B253,[2]Waybill!$A$1:$G$366,3,0)</f>
        <v>30</v>
      </c>
      <c r="AI253" s="26"/>
    </row>
    <row r="254" spans="1:35">
      <c r="A254" s="27">
        <v>38</v>
      </c>
      <c r="B254" s="43">
        <f t="shared" si="19"/>
        <v>9786177286737</v>
      </c>
      <c r="C254" s="64" t="s">
        <v>54</v>
      </c>
      <c r="D254" s="65" t="s">
        <v>14</v>
      </c>
      <c r="E254" s="66" t="s">
        <v>48</v>
      </c>
      <c r="F254" s="67">
        <v>472</v>
      </c>
      <c r="G254" s="64" t="s">
        <v>3510</v>
      </c>
      <c r="H254" s="64" t="s">
        <v>3511</v>
      </c>
      <c r="I254" s="64" t="s">
        <v>3512</v>
      </c>
      <c r="J254" s="64"/>
      <c r="K254" s="67">
        <v>2023</v>
      </c>
      <c r="L254" s="64" t="s">
        <v>1829</v>
      </c>
      <c r="M254" s="64" t="s">
        <v>3513</v>
      </c>
      <c r="N254" s="64" t="s">
        <v>3514</v>
      </c>
      <c r="O254" s="64" t="s">
        <v>3515</v>
      </c>
      <c r="P254" s="114">
        <f t="shared" si="23"/>
        <v>52.6</v>
      </c>
      <c r="Q254" s="1"/>
      <c r="R254" s="69" t="str">
        <f t="shared" si="24"/>
        <v/>
      </c>
      <c r="S254" s="70" t="str">
        <f t="shared" si="25"/>
        <v>Image</v>
      </c>
      <c r="T254" s="92">
        <v>9786177286737</v>
      </c>
      <c r="U254" s="64" t="s">
        <v>3516</v>
      </c>
      <c r="V254" s="96">
        <v>52.6</v>
      </c>
      <c r="W254" s="93" t="s">
        <v>3517</v>
      </c>
      <c r="X254" s="64" t="s">
        <v>3518</v>
      </c>
      <c r="Y254" s="64" t="s">
        <v>3519</v>
      </c>
      <c r="Z254" s="64" t="s">
        <v>3520</v>
      </c>
      <c r="AA254" s="97">
        <v>575</v>
      </c>
      <c r="AB254" s="95" t="s">
        <v>1723</v>
      </c>
      <c r="AC254" s="76"/>
      <c r="AD254" s="29" t="s">
        <v>1838</v>
      </c>
      <c r="AE254" s="29" t="s">
        <v>1838</v>
      </c>
      <c r="AF254" s="77" t="s">
        <v>3264</v>
      </c>
      <c r="AG254" s="29"/>
      <c r="AH254" s="26">
        <f>VLOOKUP(B254,[2]Waybill!$A$1:$G$366,3,0)</f>
        <v>10</v>
      </c>
      <c r="AI254" s="26"/>
    </row>
    <row r="255" spans="1:35">
      <c r="A255" s="27">
        <v>39</v>
      </c>
      <c r="B255" s="43">
        <f t="shared" si="19"/>
        <v>9786177552382</v>
      </c>
      <c r="C255" s="64" t="s">
        <v>54</v>
      </c>
      <c r="D255" s="65" t="s">
        <v>14</v>
      </c>
      <c r="E255" s="66" t="s">
        <v>48</v>
      </c>
      <c r="F255" s="67">
        <v>332</v>
      </c>
      <c r="G255" s="64" t="s">
        <v>891</v>
      </c>
      <c r="H255" s="64" t="s">
        <v>892</v>
      </c>
      <c r="I255" s="64" t="s">
        <v>3521</v>
      </c>
      <c r="J255" s="64"/>
      <c r="K255" s="67">
        <v>2018</v>
      </c>
      <c r="L255" s="64" t="s">
        <v>794</v>
      </c>
      <c r="M255" s="64" t="s">
        <v>893</v>
      </c>
      <c r="N255" s="64" t="s">
        <v>894</v>
      </c>
      <c r="O255" s="64" t="s">
        <v>3522</v>
      </c>
      <c r="P255" s="114">
        <f t="shared" si="23"/>
        <v>32.6</v>
      </c>
      <c r="Q255" s="1"/>
      <c r="R255" s="69" t="str">
        <f t="shared" si="24"/>
        <v/>
      </c>
      <c r="S255" s="70" t="str">
        <f t="shared" si="25"/>
        <v>Image</v>
      </c>
      <c r="T255" s="92">
        <v>9786177552382</v>
      </c>
      <c r="U255" s="64" t="s">
        <v>895</v>
      </c>
      <c r="V255" s="96">
        <v>32.6</v>
      </c>
      <c r="W255" s="93" t="s">
        <v>896</v>
      </c>
      <c r="X255" s="64" t="s">
        <v>3523</v>
      </c>
      <c r="Y255" s="64" t="s">
        <v>897</v>
      </c>
      <c r="Z255" s="64" t="s">
        <v>898</v>
      </c>
      <c r="AA255" s="67">
        <v>475</v>
      </c>
      <c r="AB255" s="95" t="s">
        <v>1723</v>
      </c>
      <c r="AC255" s="76">
        <v>1374910233</v>
      </c>
      <c r="AD255" s="29" t="s">
        <v>3450</v>
      </c>
      <c r="AE255" s="29" t="s">
        <v>3450</v>
      </c>
      <c r="AF255" s="77" t="s">
        <v>3264</v>
      </c>
      <c r="AG255" s="29"/>
      <c r="AH255" s="26"/>
      <c r="AI255" s="26">
        <f>VLOOKUP(B255,'[1]report_HOME_2023-10-05'!$A$1:$H$858,8,0)</f>
        <v>5</v>
      </c>
    </row>
    <row r="256" spans="1:35">
      <c r="A256" s="27">
        <v>40</v>
      </c>
      <c r="B256" s="43">
        <f t="shared" si="19"/>
        <v>9786177279302</v>
      </c>
      <c r="C256" s="64" t="s">
        <v>54</v>
      </c>
      <c r="D256" s="65" t="s">
        <v>14</v>
      </c>
      <c r="E256" s="66" t="s">
        <v>48</v>
      </c>
      <c r="F256" s="67">
        <v>480</v>
      </c>
      <c r="G256" s="64" t="s">
        <v>900</v>
      </c>
      <c r="H256" s="64" t="s">
        <v>901</v>
      </c>
      <c r="I256" s="64" t="s">
        <v>3524</v>
      </c>
      <c r="J256" s="64"/>
      <c r="K256" s="67">
        <v>2016</v>
      </c>
      <c r="L256" s="64" t="s">
        <v>50</v>
      </c>
      <c r="M256" s="64" t="s">
        <v>902</v>
      </c>
      <c r="N256" s="64" t="s">
        <v>903</v>
      </c>
      <c r="O256" s="64" t="s">
        <v>3525</v>
      </c>
      <c r="P256" s="114">
        <f t="shared" si="23"/>
        <v>47.6</v>
      </c>
      <c r="Q256" s="1"/>
      <c r="R256" s="69" t="str">
        <f t="shared" si="24"/>
        <v/>
      </c>
      <c r="S256" s="70" t="str">
        <f t="shared" si="25"/>
        <v>Image</v>
      </c>
      <c r="T256" s="92">
        <v>9786177279302</v>
      </c>
      <c r="U256" s="64" t="s">
        <v>904</v>
      </c>
      <c r="V256" s="96">
        <v>47.6</v>
      </c>
      <c r="W256" s="93"/>
      <c r="X256" s="64" t="s">
        <v>3526</v>
      </c>
      <c r="Y256" s="64" t="s">
        <v>905</v>
      </c>
      <c r="Z256" s="64" t="s">
        <v>906</v>
      </c>
      <c r="AA256" s="67">
        <v>897</v>
      </c>
      <c r="AB256" s="95" t="s">
        <v>1723</v>
      </c>
      <c r="AC256" s="76"/>
      <c r="AD256" s="29" t="s">
        <v>50</v>
      </c>
      <c r="AE256" s="29" t="s">
        <v>50</v>
      </c>
      <c r="AF256" s="77" t="s">
        <v>3264</v>
      </c>
      <c r="AG256" s="29"/>
      <c r="AH256" s="26"/>
      <c r="AI256" s="26">
        <f>VLOOKUP(B256,'[1]report_HOME_2023-10-05'!$A$1:$H$858,8,0)</f>
        <v>7</v>
      </c>
    </row>
    <row r="257" spans="1:35">
      <c r="A257" s="27">
        <v>41</v>
      </c>
      <c r="B257" s="43">
        <f t="shared" si="19"/>
        <v>9786179518614</v>
      </c>
      <c r="C257" s="64" t="s">
        <v>54</v>
      </c>
      <c r="D257" s="65" t="s">
        <v>14</v>
      </c>
      <c r="E257" s="66" t="s">
        <v>48</v>
      </c>
      <c r="F257" s="67">
        <v>240</v>
      </c>
      <c r="G257" s="64" t="s">
        <v>3527</v>
      </c>
      <c r="H257" s="64" t="s">
        <v>3528</v>
      </c>
      <c r="I257" s="64" t="s">
        <v>3529</v>
      </c>
      <c r="J257" s="64"/>
      <c r="K257" s="67">
        <v>2023</v>
      </c>
      <c r="L257" s="64" t="s">
        <v>3530</v>
      </c>
      <c r="M257" s="64" t="s">
        <v>3531</v>
      </c>
      <c r="N257" s="64" t="s">
        <v>3532</v>
      </c>
      <c r="O257" s="64" t="s">
        <v>3533</v>
      </c>
      <c r="P257" s="114">
        <f t="shared" si="23"/>
        <v>22.8</v>
      </c>
      <c r="Q257" s="1"/>
      <c r="R257" s="69" t="str">
        <f t="shared" si="24"/>
        <v/>
      </c>
      <c r="S257" s="70" t="str">
        <f t="shared" si="25"/>
        <v>Image</v>
      </c>
      <c r="T257" s="92">
        <v>9786179518614</v>
      </c>
      <c r="U257" s="64" t="s">
        <v>3534</v>
      </c>
      <c r="V257" s="96">
        <v>22.8</v>
      </c>
      <c r="W257" s="93">
        <v>9786179518614</v>
      </c>
      <c r="X257" s="64" t="s">
        <v>3535</v>
      </c>
      <c r="Y257" s="64" t="s">
        <v>3536</v>
      </c>
      <c r="Z257" s="64" t="s">
        <v>3537</v>
      </c>
      <c r="AA257" s="67">
        <v>324</v>
      </c>
      <c r="AB257" s="95" t="s">
        <v>3319</v>
      </c>
      <c r="AC257" s="76"/>
      <c r="AD257" s="29" t="s">
        <v>3538</v>
      </c>
      <c r="AE257" s="29" t="s">
        <v>3539</v>
      </c>
      <c r="AF257" s="77" t="s">
        <v>3264</v>
      </c>
      <c r="AG257" s="29"/>
      <c r="AH257" s="26">
        <f>VLOOKUP(B257,[2]Waybill!$A$1:$G$366,3,0)</f>
        <v>10</v>
      </c>
      <c r="AI257" s="26"/>
    </row>
    <row r="258" spans="1:35">
      <c r="A258" s="27">
        <v>42</v>
      </c>
      <c r="B258" s="43">
        <f t="shared" si="19"/>
        <v>9786177973712</v>
      </c>
      <c r="C258" s="64" t="s">
        <v>54</v>
      </c>
      <c r="D258" s="65" t="s">
        <v>14</v>
      </c>
      <c r="E258" s="66" t="s">
        <v>48</v>
      </c>
      <c r="F258" s="67">
        <v>368</v>
      </c>
      <c r="G258" s="64" t="s">
        <v>907</v>
      </c>
      <c r="H258" s="64" t="s">
        <v>908</v>
      </c>
      <c r="I258" s="64" t="s">
        <v>3540</v>
      </c>
      <c r="J258" s="64"/>
      <c r="K258" s="67">
        <v>2021</v>
      </c>
      <c r="L258" s="64" t="s">
        <v>50</v>
      </c>
      <c r="M258" s="64" t="s">
        <v>909</v>
      </c>
      <c r="N258" s="64" t="s">
        <v>910</v>
      </c>
      <c r="O258" s="64" t="s">
        <v>3541</v>
      </c>
      <c r="P258" s="114">
        <f t="shared" si="23"/>
        <v>39.6</v>
      </c>
      <c r="Q258" s="1"/>
      <c r="R258" s="69" t="str">
        <f t="shared" si="24"/>
        <v/>
      </c>
      <c r="S258" s="70" t="str">
        <f t="shared" si="25"/>
        <v>Image</v>
      </c>
      <c r="T258" s="92">
        <v>9786177973712</v>
      </c>
      <c r="U258" s="64" t="s">
        <v>911</v>
      </c>
      <c r="V258" s="96">
        <v>39.6</v>
      </c>
      <c r="W258" s="93"/>
      <c r="X258" s="64" t="s">
        <v>3542</v>
      </c>
      <c r="Y258" s="64" t="s">
        <v>912</v>
      </c>
      <c r="Z258" s="64" t="s">
        <v>913</v>
      </c>
      <c r="AA258" s="67">
        <v>744</v>
      </c>
      <c r="AB258" s="95" t="s">
        <v>1723</v>
      </c>
      <c r="AC258" s="76">
        <v>1341998754</v>
      </c>
      <c r="AD258" s="29" t="s">
        <v>50</v>
      </c>
      <c r="AE258" s="29" t="s">
        <v>50</v>
      </c>
      <c r="AF258" s="77" t="s">
        <v>3264</v>
      </c>
      <c r="AG258" s="29"/>
      <c r="AH258" s="26"/>
      <c r="AI258" s="26">
        <f>VLOOKUP(B258,'[1]report_HOME_2023-10-05'!$A$1:$H$858,8,0)</f>
        <v>7</v>
      </c>
    </row>
    <row r="259" spans="1:35">
      <c r="A259" s="27">
        <v>43</v>
      </c>
      <c r="B259" s="43">
        <f t="shared" si="19"/>
        <v>9786179507717</v>
      </c>
      <c r="C259" s="64" t="s">
        <v>54</v>
      </c>
      <c r="D259" s="65" t="s">
        <v>14</v>
      </c>
      <c r="E259" s="66" t="s">
        <v>48</v>
      </c>
      <c r="F259" s="67">
        <v>520</v>
      </c>
      <c r="G259" s="64" t="s">
        <v>914</v>
      </c>
      <c r="H259" s="64" t="s">
        <v>915</v>
      </c>
      <c r="I259" s="64" t="s">
        <v>3543</v>
      </c>
      <c r="J259" s="64"/>
      <c r="K259" s="67">
        <v>2021</v>
      </c>
      <c r="L259" s="64" t="s">
        <v>916</v>
      </c>
      <c r="M259" s="64" t="s">
        <v>917</v>
      </c>
      <c r="N259" s="64" t="s">
        <v>918</v>
      </c>
      <c r="O259" s="64" t="s">
        <v>3544</v>
      </c>
      <c r="P259" s="114">
        <f t="shared" si="23"/>
        <v>55.7</v>
      </c>
      <c r="Q259" s="1"/>
      <c r="R259" s="69" t="str">
        <f t="shared" si="24"/>
        <v/>
      </c>
      <c r="S259" s="70" t="str">
        <f t="shared" si="25"/>
        <v>Image</v>
      </c>
      <c r="T259" s="92">
        <v>9786179507717</v>
      </c>
      <c r="U259" s="64" t="s">
        <v>919</v>
      </c>
      <c r="V259" s="96">
        <v>55.7</v>
      </c>
      <c r="W259" s="93"/>
      <c r="X259" s="64" t="s">
        <v>3545</v>
      </c>
      <c r="Y259" s="64" t="s">
        <v>920</v>
      </c>
      <c r="Z259" s="64" t="s">
        <v>921</v>
      </c>
      <c r="AA259" s="94">
        <v>1048</v>
      </c>
      <c r="AB259" s="95" t="s">
        <v>1723</v>
      </c>
      <c r="AC259" s="76"/>
      <c r="AD259" s="29" t="s">
        <v>3546</v>
      </c>
      <c r="AE259" s="29" t="s">
        <v>3547</v>
      </c>
      <c r="AF259" s="77" t="s">
        <v>3264</v>
      </c>
      <c r="AG259" s="29"/>
      <c r="AH259" s="26"/>
      <c r="AI259" s="26">
        <f>VLOOKUP(B259,'[1]report_HOME_2023-10-05'!$A$1:$H$858,8,0)</f>
        <v>7</v>
      </c>
    </row>
    <row r="260" spans="1:35">
      <c r="A260" s="27">
        <v>44</v>
      </c>
      <c r="B260" s="43">
        <f t="shared" si="19"/>
        <v>9786177863471</v>
      </c>
      <c r="C260" s="64" t="s">
        <v>54</v>
      </c>
      <c r="D260" s="65" t="s">
        <v>14</v>
      </c>
      <c r="E260" s="66" t="s">
        <v>48</v>
      </c>
      <c r="F260" s="67">
        <v>272</v>
      </c>
      <c r="G260" s="64" t="s">
        <v>922</v>
      </c>
      <c r="H260" s="64" t="s">
        <v>923</v>
      </c>
      <c r="I260" s="64" t="s">
        <v>3548</v>
      </c>
      <c r="J260" s="64"/>
      <c r="K260" s="67">
        <v>2021</v>
      </c>
      <c r="L260" s="64" t="s">
        <v>50</v>
      </c>
      <c r="M260" s="64" t="s">
        <v>924</v>
      </c>
      <c r="N260" s="64" t="s">
        <v>3549</v>
      </c>
      <c r="O260" s="64" t="s">
        <v>3550</v>
      </c>
      <c r="P260" s="114">
        <f t="shared" si="23"/>
        <v>21.7</v>
      </c>
      <c r="Q260" s="1"/>
      <c r="R260" s="69" t="str">
        <f t="shared" si="24"/>
        <v/>
      </c>
      <c r="S260" s="70" t="str">
        <f t="shared" si="25"/>
        <v>Image</v>
      </c>
      <c r="T260" s="92">
        <v>9786177863471</v>
      </c>
      <c r="U260" s="64" t="s">
        <v>925</v>
      </c>
      <c r="V260" s="96">
        <v>21.7</v>
      </c>
      <c r="W260" s="93"/>
      <c r="X260" s="64" t="s">
        <v>3551</v>
      </c>
      <c r="Y260" s="64" t="s">
        <v>926</v>
      </c>
      <c r="Z260" s="64" t="s">
        <v>3552</v>
      </c>
      <c r="AA260" s="67">
        <v>410</v>
      </c>
      <c r="AB260" s="95" t="s">
        <v>1723</v>
      </c>
      <c r="AC260" s="76"/>
      <c r="AD260" s="29" t="s">
        <v>50</v>
      </c>
      <c r="AE260" s="29" t="s">
        <v>50</v>
      </c>
      <c r="AF260" s="77" t="s">
        <v>3264</v>
      </c>
      <c r="AG260" s="29"/>
      <c r="AH260" s="26"/>
      <c r="AI260" s="26">
        <f>VLOOKUP(B260,'[1]report_HOME_2023-10-05'!$A$1:$H$858,8,0)</f>
        <v>6</v>
      </c>
    </row>
    <row r="261" spans="1:35">
      <c r="A261" s="27">
        <v>45</v>
      </c>
      <c r="B261" s="43">
        <f t="shared" si="19"/>
        <v>9789664481356</v>
      </c>
      <c r="C261" s="64" t="s">
        <v>54</v>
      </c>
      <c r="D261" s="65" t="s">
        <v>14</v>
      </c>
      <c r="E261" s="66" t="s">
        <v>48</v>
      </c>
      <c r="F261" s="67">
        <v>344</v>
      </c>
      <c r="G261" s="64" t="s">
        <v>3553</v>
      </c>
      <c r="H261" s="64" t="s">
        <v>3554</v>
      </c>
      <c r="I261" s="64" t="s">
        <v>3555</v>
      </c>
      <c r="J261" s="64" t="s">
        <v>3556</v>
      </c>
      <c r="K261" s="67">
        <v>2023</v>
      </c>
      <c r="L261" s="64" t="s">
        <v>723</v>
      </c>
      <c r="M261" s="64" t="s">
        <v>3557</v>
      </c>
      <c r="N261" s="64" t="s">
        <v>3558</v>
      </c>
      <c r="O261" s="64" t="s">
        <v>3559</v>
      </c>
      <c r="P261" s="114">
        <f t="shared" si="23"/>
        <v>40.9</v>
      </c>
      <c r="Q261" s="1"/>
      <c r="R261" s="69" t="str">
        <f t="shared" si="24"/>
        <v/>
      </c>
      <c r="S261" s="70" t="str">
        <f t="shared" si="25"/>
        <v>Image</v>
      </c>
      <c r="T261" s="92">
        <v>9789664481356</v>
      </c>
      <c r="U261" s="64" t="s">
        <v>3560</v>
      </c>
      <c r="V261" s="96">
        <v>40.9</v>
      </c>
      <c r="W261" s="93" t="s">
        <v>3561</v>
      </c>
      <c r="X261" s="64" t="s">
        <v>3562</v>
      </c>
      <c r="Y261" s="64" t="s">
        <v>3563</v>
      </c>
      <c r="Z261" s="64" t="s">
        <v>3564</v>
      </c>
      <c r="AA261" s="67">
        <v>378</v>
      </c>
      <c r="AB261" s="95" t="s">
        <v>1723</v>
      </c>
      <c r="AC261" s="76"/>
      <c r="AD261" s="29" t="s">
        <v>1774</v>
      </c>
      <c r="AE261" s="29" t="s">
        <v>1775</v>
      </c>
      <c r="AF261" s="77" t="s">
        <v>3264</v>
      </c>
      <c r="AG261" s="29"/>
      <c r="AH261" s="26">
        <f>VLOOKUP(B261,[2]Waybill!$A$1:$G$366,3,0)</f>
        <v>10</v>
      </c>
      <c r="AI261" s="26"/>
    </row>
    <row r="262" spans="1:35">
      <c r="A262" s="27">
        <v>46</v>
      </c>
      <c r="B262" s="43">
        <f t="shared" si="19"/>
        <v>9786177682201</v>
      </c>
      <c r="C262" s="64" t="s">
        <v>54</v>
      </c>
      <c r="D262" s="65" t="s">
        <v>14</v>
      </c>
      <c r="E262" s="66" t="s">
        <v>48</v>
      </c>
      <c r="F262" s="67">
        <v>232</v>
      </c>
      <c r="G262" s="64" t="s">
        <v>928</v>
      </c>
      <c r="H262" s="64" t="s">
        <v>929</v>
      </c>
      <c r="I262" s="64" t="s">
        <v>3565</v>
      </c>
      <c r="J262" s="64"/>
      <c r="K262" s="67">
        <v>2019</v>
      </c>
      <c r="L262" s="64" t="s">
        <v>50</v>
      </c>
      <c r="M262" s="64" t="s">
        <v>930</v>
      </c>
      <c r="N262" s="64" t="s">
        <v>931</v>
      </c>
      <c r="O262" s="64" t="s">
        <v>3566</v>
      </c>
      <c r="P262" s="114">
        <f t="shared" si="23"/>
        <v>22.1</v>
      </c>
      <c r="Q262" s="1"/>
      <c r="R262" s="69" t="str">
        <f t="shared" si="24"/>
        <v/>
      </c>
      <c r="S262" s="70" t="str">
        <f t="shared" si="25"/>
        <v>Image</v>
      </c>
      <c r="T262" s="92">
        <v>9786177682201</v>
      </c>
      <c r="U262" s="64" t="s">
        <v>932</v>
      </c>
      <c r="V262" s="96">
        <v>22.1</v>
      </c>
      <c r="W262" s="93"/>
      <c r="X262" s="64" t="s">
        <v>3567</v>
      </c>
      <c r="Y262" s="64" t="s">
        <v>933</v>
      </c>
      <c r="Z262" s="64" t="s">
        <v>934</v>
      </c>
      <c r="AA262" s="97">
        <v>414</v>
      </c>
      <c r="AB262" s="95" t="s">
        <v>1723</v>
      </c>
      <c r="AC262" s="76"/>
      <c r="AD262" s="29" t="s">
        <v>50</v>
      </c>
      <c r="AE262" s="29" t="s">
        <v>50</v>
      </c>
      <c r="AF262" s="77" t="s">
        <v>3264</v>
      </c>
      <c r="AG262" s="29"/>
      <c r="AH262" s="26"/>
      <c r="AI262" s="26">
        <f>VLOOKUP(B262,'[1]report_HOME_2023-10-05'!$A$1:$H$858,8,0)</f>
        <v>8</v>
      </c>
    </row>
    <row r="263" spans="1:35">
      <c r="A263" s="27">
        <v>47</v>
      </c>
      <c r="B263" s="43">
        <f t="shared" si="19"/>
        <v>9786177863136</v>
      </c>
      <c r="C263" s="64" t="s">
        <v>54</v>
      </c>
      <c r="D263" s="65" t="s">
        <v>14</v>
      </c>
      <c r="E263" s="66" t="s">
        <v>48</v>
      </c>
      <c r="F263" s="67">
        <v>288</v>
      </c>
      <c r="G263" s="64" t="s">
        <v>935</v>
      </c>
      <c r="H263" s="64" t="s">
        <v>936</v>
      </c>
      <c r="I263" s="64" t="s">
        <v>3568</v>
      </c>
      <c r="J263" s="64"/>
      <c r="K263" s="67">
        <v>2020</v>
      </c>
      <c r="L263" s="64" t="s">
        <v>50</v>
      </c>
      <c r="M263" s="64" t="s">
        <v>937</v>
      </c>
      <c r="N263" s="64" t="s">
        <v>938</v>
      </c>
      <c r="O263" s="64" t="s">
        <v>3569</v>
      </c>
      <c r="P263" s="114">
        <f t="shared" si="23"/>
        <v>26.3</v>
      </c>
      <c r="Q263" s="1"/>
      <c r="R263" s="69" t="str">
        <f t="shared" si="24"/>
        <v/>
      </c>
      <c r="S263" s="70" t="str">
        <f t="shared" si="25"/>
        <v>Image</v>
      </c>
      <c r="T263" s="92">
        <v>9786177863136</v>
      </c>
      <c r="U263" s="64" t="s">
        <v>939</v>
      </c>
      <c r="V263" s="96">
        <v>26.3</v>
      </c>
      <c r="W263" s="93"/>
      <c r="X263" s="64" t="s">
        <v>3570</v>
      </c>
      <c r="Y263" s="64" t="s">
        <v>940</v>
      </c>
      <c r="Z263" s="64" t="s">
        <v>941</v>
      </c>
      <c r="AA263" s="67">
        <v>491</v>
      </c>
      <c r="AB263" s="95" t="s">
        <v>1723</v>
      </c>
      <c r="AC263" s="76"/>
      <c r="AD263" s="29" t="s">
        <v>50</v>
      </c>
      <c r="AE263" s="29" t="s">
        <v>50</v>
      </c>
      <c r="AF263" s="77" t="s">
        <v>3264</v>
      </c>
      <c r="AG263" s="29"/>
      <c r="AH263" s="26"/>
      <c r="AI263" s="26">
        <f>VLOOKUP(B263,'[1]report_HOME_2023-10-05'!$A$1:$H$858,8,0)</f>
        <v>9</v>
      </c>
    </row>
    <row r="264" spans="1:35">
      <c r="A264" s="27">
        <v>48</v>
      </c>
      <c r="B264" s="43">
        <f t="shared" si="19"/>
        <v>9786177730353</v>
      </c>
      <c r="C264" s="64" t="s">
        <v>54</v>
      </c>
      <c r="D264" s="65" t="s">
        <v>14</v>
      </c>
      <c r="E264" s="66" t="s">
        <v>48</v>
      </c>
      <c r="F264" s="67">
        <v>240</v>
      </c>
      <c r="G264" s="64" t="s">
        <v>942</v>
      </c>
      <c r="H264" s="64" t="s">
        <v>943</v>
      </c>
      <c r="I264" s="64" t="s">
        <v>944</v>
      </c>
      <c r="J264" s="64"/>
      <c r="K264" s="67">
        <v>2019</v>
      </c>
      <c r="L264" s="64" t="s">
        <v>50</v>
      </c>
      <c r="M264" s="64" t="s">
        <v>945</v>
      </c>
      <c r="N264" s="64" t="s">
        <v>946</v>
      </c>
      <c r="O264" s="64" t="s">
        <v>947</v>
      </c>
      <c r="P264" s="114">
        <f t="shared" si="23"/>
        <v>21</v>
      </c>
      <c r="Q264" s="1"/>
      <c r="R264" s="69" t="str">
        <f t="shared" si="24"/>
        <v/>
      </c>
      <c r="S264" s="70" t="str">
        <f t="shared" si="25"/>
        <v>Image</v>
      </c>
      <c r="T264" s="92">
        <v>9786177730353</v>
      </c>
      <c r="U264" s="64" t="s">
        <v>948</v>
      </c>
      <c r="V264" s="96">
        <v>21</v>
      </c>
      <c r="W264" s="93"/>
      <c r="X264" s="64" t="s">
        <v>949</v>
      </c>
      <c r="Y264" s="64" t="s">
        <v>950</v>
      </c>
      <c r="Z264" s="64" t="s">
        <v>951</v>
      </c>
      <c r="AA264" s="67">
        <v>393</v>
      </c>
      <c r="AB264" s="95" t="s">
        <v>1723</v>
      </c>
      <c r="AC264" s="76">
        <v>1370199007</v>
      </c>
      <c r="AD264" s="29" t="s">
        <v>50</v>
      </c>
      <c r="AE264" s="29" t="s">
        <v>50</v>
      </c>
      <c r="AF264" s="77" t="s">
        <v>3264</v>
      </c>
      <c r="AG264" s="29"/>
      <c r="AH264" s="26"/>
      <c r="AI264" s="26">
        <f>VLOOKUP(B264,'[1]report_HOME_2023-10-05'!$A$1:$H$858,8,0)</f>
        <v>4</v>
      </c>
    </row>
    <row r="265" spans="1:35">
      <c r="A265" s="27">
        <v>49</v>
      </c>
      <c r="B265" s="43">
        <f t="shared" si="19"/>
        <v>9786177388837</v>
      </c>
      <c r="C265" s="64" t="s">
        <v>54</v>
      </c>
      <c r="D265" s="65" t="s">
        <v>14</v>
      </c>
      <c r="E265" s="66" t="s">
        <v>48</v>
      </c>
      <c r="F265" s="67">
        <v>352</v>
      </c>
      <c r="G265" s="64" t="s">
        <v>952</v>
      </c>
      <c r="H265" s="64" t="s">
        <v>953</v>
      </c>
      <c r="I265" s="64" t="s">
        <v>954</v>
      </c>
      <c r="J265" s="64"/>
      <c r="K265" s="67">
        <v>2017</v>
      </c>
      <c r="L265" s="64" t="s">
        <v>50</v>
      </c>
      <c r="M265" s="64" t="s">
        <v>955</v>
      </c>
      <c r="N265" s="64" t="s">
        <v>956</v>
      </c>
      <c r="O265" s="64" t="s">
        <v>3571</v>
      </c>
      <c r="P265" s="114">
        <f t="shared" si="23"/>
        <v>38.200000000000003</v>
      </c>
      <c r="Q265" s="1"/>
      <c r="R265" s="69" t="str">
        <f t="shared" si="24"/>
        <v/>
      </c>
      <c r="S265" s="70" t="str">
        <f t="shared" si="25"/>
        <v>Image</v>
      </c>
      <c r="T265" s="92">
        <v>9786177388837</v>
      </c>
      <c r="U265" s="64" t="s">
        <v>957</v>
      </c>
      <c r="V265" s="96">
        <v>38.200000000000003</v>
      </c>
      <c r="W265" s="93"/>
      <c r="X265" s="64" t="s">
        <v>958</v>
      </c>
      <c r="Y265" s="64" t="s">
        <v>959</v>
      </c>
      <c r="Z265" s="64" t="s">
        <v>960</v>
      </c>
      <c r="AA265" s="67">
        <v>716</v>
      </c>
      <c r="AB265" s="95" t="s">
        <v>1723</v>
      </c>
      <c r="AC265" s="76"/>
      <c r="AD265" s="29" t="s">
        <v>50</v>
      </c>
      <c r="AE265" s="29" t="s">
        <v>50</v>
      </c>
      <c r="AF265" s="77" t="s">
        <v>3264</v>
      </c>
      <c r="AG265" s="29"/>
      <c r="AH265" s="26"/>
      <c r="AI265" s="26">
        <f>VLOOKUP(B265,'[1]report_HOME_2023-10-05'!$A$1:$H$858,8,0)</f>
        <v>6</v>
      </c>
    </row>
    <row r="266" spans="1:35">
      <c r="A266" s="27">
        <v>50</v>
      </c>
      <c r="B266" s="43">
        <f t="shared" si="19"/>
        <v>9786177730513</v>
      </c>
      <c r="C266" s="64" t="s">
        <v>54</v>
      </c>
      <c r="D266" s="65" t="s">
        <v>14</v>
      </c>
      <c r="E266" s="66" t="s">
        <v>48</v>
      </c>
      <c r="F266" s="67">
        <v>288</v>
      </c>
      <c r="G266" s="64" t="s">
        <v>961</v>
      </c>
      <c r="H266" s="64" t="s">
        <v>962</v>
      </c>
      <c r="I266" s="64" t="s">
        <v>3572</v>
      </c>
      <c r="J266" s="64"/>
      <c r="K266" s="67">
        <v>2019</v>
      </c>
      <c r="L266" s="64" t="s">
        <v>50</v>
      </c>
      <c r="M266" s="64" t="s">
        <v>963</v>
      </c>
      <c r="N266" s="64" t="s">
        <v>964</v>
      </c>
      <c r="O266" s="64" t="s">
        <v>3573</v>
      </c>
      <c r="P266" s="114">
        <f t="shared" si="23"/>
        <v>25.6</v>
      </c>
      <c r="Q266" s="1"/>
      <c r="R266" s="69" t="str">
        <f t="shared" si="24"/>
        <v/>
      </c>
      <c r="S266" s="70" t="str">
        <f t="shared" si="25"/>
        <v>Image</v>
      </c>
      <c r="T266" s="92">
        <v>9786177730513</v>
      </c>
      <c r="U266" s="64" t="s">
        <v>965</v>
      </c>
      <c r="V266" s="96">
        <v>25.6</v>
      </c>
      <c r="W266" s="93"/>
      <c r="X266" s="64" t="s">
        <v>3574</v>
      </c>
      <c r="Y266" s="64" t="s">
        <v>966</v>
      </c>
      <c r="Z266" s="64" t="s">
        <v>967</v>
      </c>
      <c r="AA266" s="67">
        <v>481</v>
      </c>
      <c r="AB266" s="95" t="s">
        <v>1723</v>
      </c>
      <c r="AC266" s="76">
        <v>1350392466</v>
      </c>
      <c r="AD266" s="29" t="s">
        <v>50</v>
      </c>
      <c r="AE266" s="29" t="s">
        <v>50</v>
      </c>
      <c r="AF266" s="77" t="s">
        <v>3264</v>
      </c>
      <c r="AG266" s="29"/>
      <c r="AH266" s="26"/>
      <c r="AI266" s="26">
        <f>VLOOKUP(B266,'[1]report_HOME_2023-10-05'!$A$1:$H$858,8,0)</f>
        <v>4</v>
      </c>
    </row>
    <row r="267" spans="1:35">
      <c r="A267" s="27">
        <v>51</v>
      </c>
      <c r="B267" s="43">
        <f t="shared" si="19"/>
        <v>9786170961525</v>
      </c>
      <c r="C267" s="64" t="s">
        <v>54</v>
      </c>
      <c r="D267" s="65" t="s">
        <v>14</v>
      </c>
      <c r="E267" s="66" t="s">
        <v>48</v>
      </c>
      <c r="F267" s="67">
        <v>176</v>
      </c>
      <c r="G267" s="64" t="s">
        <v>968</v>
      </c>
      <c r="H267" s="64" t="s">
        <v>969</v>
      </c>
      <c r="I267" s="64" t="s">
        <v>3575</v>
      </c>
      <c r="J267" s="64"/>
      <c r="K267" s="67">
        <v>2021</v>
      </c>
      <c r="L267" s="64" t="s">
        <v>86</v>
      </c>
      <c r="M267" s="64" t="s">
        <v>970</v>
      </c>
      <c r="N267" s="64" t="s">
        <v>971</v>
      </c>
      <c r="O267" s="64" t="s">
        <v>3576</v>
      </c>
      <c r="P267" s="114">
        <f t="shared" si="23"/>
        <v>27.7</v>
      </c>
      <c r="Q267" s="1"/>
      <c r="R267" s="69" t="str">
        <f t="shared" si="24"/>
        <v/>
      </c>
      <c r="S267" s="70" t="str">
        <f t="shared" si="25"/>
        <v>Image</v>
      </c>
      <c r="T267" s="92">
        <v>9786170961525</v>
      </c>
      <c r="U267" s="64" t="s">
        <v>972</v>
      </c>
      <c r="V267" s="96">
        <v>27.7</v>
      </c>
      <c r="W267" s="93"/>
      <c r="X267" s="64" t="s">
        <v>3577</v>
      </c>
      <c r="Y267" s="64" t="s">
        <v>973</v>
      </c>
      <c r="Z267" s="64" t="s">
        <v>974</v>
      </c>
      <c r="AA267" s="67">
        <v>520</v>
      </c>
      <c r="AB267" s="95" t="s">
        <v>1723</v>
      </c>
      <c r="AC267" s="76"/>
      <c r="AD267" s="29" t="s">
        <v>1918</v>
      </c>
      <c r="AE267" s="29" t="s">
        <v>1919</v>
      </c>
      <c r="AF267" s="77" t="s">
        <v>3264</v>
      </c>
      <c r="AG267" s="29"/>
      <c r="AH267" s="26"/>
      <c r="AI267" s="26">
        <f>VLOOKUP(B267,'[1]report_HOME_2023-10-05'!$A$1:$H$858,8,0)</f>
        <v>5</v>
      </c>
    </row>
    <row r="268" spans="1:35">
      <c r="A268" s="27">
        <v>52</v>
      </c>
      <c r="B268" s="43">
        <f t="shared" si="19"/>
        <v>9786177965458</v>
      </c>
      <c r="C268" s="64" t="s">
        <v>54</v>
      </c>
      <c r="D268" s="65" t="s">
        <v>14</v>
      </c>
      <c r="E268" s="66" t="s">
        <v>48</v>
      </c>
      <c r="F268" s="67">
        <v>448</v>
      </c>
      <c r="G268" s="64" t="s">
        <v>975</v>
      </c>
      <c r="H268" s="64" t="s">
        <v>978</v>
      </c>
      <c r="I268" s="64" t="s">
        <v>3578</v>
      </c>
      <c r="J268" s="64"/>
      <c r="K268" s="67">
        <v>2021</v>
      </c>
      <c r="L268" s="64" t="s">
        <v>50</v>
      </c>
      <c r="M268" s="64" t="s">
        <v>976</v>
      </c>
      <c r="N268" s="64" t="s">
        <v>3579</v>
      </c>
      <c r="O268" s="64" t="s">
        <v>3580</v>
      </c>
      <c r="P268" s="114">
        <f t="shared" si="23"/>
        <v>52.2</v>
      </c>
      <c r="Q268" s="1"/>
      <c r="R268" s="69" t="str">
        <f t="shared" si="24"/>
        <v/>
      </c>
      <c r="S268" s="70" t="str">
        <f t="shared" si="25"/>
        <v>Image</v>
      </c>
      <c r="T268" s="92">
        <v>9786177965458</v>
      </c>
      <c r="U268" s="64" t="s">
        <v>979</v>
      </c>
      <c r="V268" s="96">
        <v>52.2</v>
      </c>
      <c r="W268" s="93"/>
      <c r="X268" s="64" t="s">
        <v>3581</v>
      </c>
      <c r="Y268" s="64" t="s">
        <v>977</v>
      </c>
      <c r="Z268" s="64" t="s">
        <v>3582</v>
      </c>
      <c r="AA268" s="94">
        <v>983</v>
      </c>
      <c r="AB268" s="95" t="s">
        <v>1723</v>
      </c>
      <c r="AC268" s="76"/>
      <c r="AD268" s="29" t="s">
        <v>50</v>
      </c>
      <c r="AE268" s="29" t="s">
        <v>50</v>
      </c>
      <c r="AF268" s="77" t="s">
        <v>3264</v>
      </c>
      <c r="AG268" s="29"/>
      <c r="AH268" s="26"/>
      <c r="AI268" s="26">
        <f>VLOOKUP(B268,'[1]report_HOME_2023-10-05'!$A$1:$H$858,8,0)</f>
        <v>7</v>
      </c>
    </row>
    <row r="269" spans="1:35">
      <c r="A269" s="27">
        <v>53</v>
      </c>
      <c r="B269" s="43">
        <f t="shared" si="19"/>
        <v>9786177863709</v>
      </c>
      <c r="C269" s="64" t="s">
        <v>54</v>
      </c>
      <c r="D269" s="65" t="s">
        <v>14</v>
      </c>
      <c r="E269" s="66" t="s">
        <v>48</v>
      </c>
      <c r="F269" s="67">
        <v>192</v>
      </c>
      <c r="G269" s="64" t="s">
        <v>980</v>
      </c>
      <c r="H269" s="64" t="s">
        <v>981</v>
      </c>
      <c r="I269" s="64" t="s">
        <v>3583</v>
      </c>
      <c r="J269" s="64"/>
      <c r="K269" s="67">
        <v>2020</v>
      </c>
      <c r="L269" s="64" t="s">
        <v>329</v>
      </c>
      <c r="M269" s="64" t="s">
        <v>982</v>
      </c>
      <c r="N269" s="64" t="s">
        <v>983</v>
      </c>
      <c r="O269" s="64" t="s">
        <v>3584</v>
      </c>
      <c r="P269" s="114">
        <f t="shared" si="23"/>
        <v>29.4</v>
      </c>
      <c r="Q269" s="1"/>
      <c r="R269" s="69" t="str">
        <f t="shared" si="24"/>
        <v/>
      </c>
      <c r="S269" s="70" t="str">
        <f t="shared" si="25"/>
        <v>Image</v>
      </c>
      <c r="T269" s="92">
        <v>9786177863709</v>
      </c>
      <c r="U269" s="64" t="s">
        <v>984</v>
      </c>
      <c r="V269" s="96">
        <v>29.4</v>
      </c>
      <c r="W269" s="93" t="s">
        <v>985</v>
      </c>
      <c r="X269" s="64" t="s">
        <v>3585</v>
      </c>
      <c r="Y269" s="64" t="s">
        <v>986</v>
      </c>
      <c r="Z269" s="64" t="s">
        <v>987</v>
      </c>
      <c r="AA269" s="67">
        <v>431</v>
      </c>
      <c r="AB269" s="95" t="s">
        <v>1723</v>
      </c>
      <c r="AC269" s="76">
        <v>1393687828</v>
      </c>
      <c r="AD269" s="29" t="s">
        <v>3352</v>
      </c>
      <c r="AE269" s="29" t="s">
        <v>2701</v>
      </c>
      <c r="AF269" s="77" t="s">
        <v>3264</v>
      </c>
      <c r="AG269" s="29"/>
      <c r="AH269" s="26"/>
      <c r="AI269" s="26">
        <f>VLOOKUP(B269,'[1]report_HOME_2023-10-05'!$A$1:$H$858,8,0)</f>
        <v>5</v>
      </c>
    </row>
    <row r="270" spans="1:35">
      <c r="A270" s="27">
        <v>54</v>
      </c>
      <c r="B270" s="43">
        <f t="shared" si="19"/>
        <v>9786179518898</v>
      </c>
      <c r="C270" s="64" t="s">
        <v>54</v>
      </c>
      <c r="D270" s="65" t="s">
        <v>14</v>
      </c>
      <c r="E270" s="66" t="s">
        <v>48</v>
      </c>
      <c r="F270" s="67">
        <v>184</v>
      </c>
      <c r="G270" s="64" t="s">
        <v>3586</v>
      </c>
      <c r="H270" s="64" t="s">
        <v>3587</v>
      </c>
      <c r="I270" s="64" t="s">
        <v>3588</v>
      </c>
      <c r="J270" s="64"/>
      <c r="K270" s="67">
        <v>2023</v>
      </c>
      <c r="L270" s="64" t="s">
        <v>899</v>
      </c>
      <c r="M270" s="64" t="s">
        <v>3589</v>
      </c>
      <c r="N270" s="64" t="s">
        <v>3590</v>
      </c>
      <c r="O270" s="64" t="s">
        <v>3591</v>
      </c>
      <c r="P270" s="114">
        <f t="shared" si="23"/>
        <v>42.8</v>
      </c>
      <c r="Q270" s="1"/>
      <c r="R270" s="69" t="str">
        <f t="shared" si="24"/>
        <v/>
      </c>
      <c r="S270" s="70" t="str">
        <f t="shared" si="25"/>
        <v>Image</v>
      </c>
      <c r="T270" s="92">
        <v>9786179518898</v>
      </c>
      <c r="U270" s="64" t="s">
        <v>3592</v>
      </c>
      <c r="V270" s="96">
        <v>42.8</v>
      </c>
      <c r="W270" s="93" t="s">
        <v>3593</v>
      </c>
      <c r="X270" s="64" t="s">
        <v>3594</v>
      </c>
      <c r="Y270" s="64" t="s">
        <v>3595</v>
      </c>
      <c r="Z270" s="64" t="s">
        <v>3596</v>
      </c>
      <c r="AA270" s="67">
        <v>377</v>
      </c>
      <c r="AB270" s="95" t="s">
        <v>1723</v>
      </c>
      <c r="AC270" s="76"/>
      <c r="AD270" s="29" t="s">
        <v>3597</v>
      </c>
      <c r="AE270" s="29" t="s">
        <v>3598</v>
      </c>
      <c r="AF270" s="77" t="s">
        <v>3264</v>
      </c>
      <c r="AG270" s="29"/>
      <c r="AH270" s="26">
        <f>VLOOKUP(B270,[2]Waybill!$A$1:$G$366,3,0)</f>
        <v>10</v>
      </c>
      <c r="AI270" s="26"/>
    </row>
    <row r="271" spans="1:35">
      <c r="A271" s="27">
        <v>55</v>
      </c>
      <c r="B271" s="43">
        <f t="shared" si="19"/>
        <v>9786178115531</v>
      </c>
      <c r="C271" s="64" t="s">
        <v>54</v>
      </c>
      <c r="D271" s="65" t="s">
        <v>14</v>
      </c>
      <c r="E271" s="66" t="s">
        <v>48</v>
      </c>
      <c r="F271" s="67"/>
      <c r="G271" s="64" t="s">
        <v>988</v>
      </c>
      <c r="H271" s="64" t="s">
        <v>989</v>
      </c>
      <c r="I271" s="64" t="s">
        <v>990</v>
      </c>
      <c r="J271" s="64"/>
      <c r="K271" s="67">
        <v>2022</v>
      </c>
      <c r="L271" s="64" t="s">
        <v>329</v>
      </c>
      <c r="M271" s="64" t="s">
        <v>991</v>
      </c>
      <c r="N271" s="64" t="s">
        <v>992</v>
      </c>
      <c r="O271" s="64" t="s">
        <v>3599</v>
      </c>
      <c r="P271" s="114">
        <f t="shared" si="23"/>
        <v>40</v>
      </c>
      <c r="Q271" s="1"/>
      <c r="R271" s="69" t="str">
        <f t="shared" si="24"/>
        <v/>
      </c>
      <c r="S271" s="70" t="str">
        <f t="shared" si="25"/>
        <v>Image</v>
      </c>
      <c r="T271" s="92">
        <v>9786178115531</v>
      </c>
      <c r="U271" s="64" t="s">
        <v>993</v>
      </c>
      <c r="V271" s="96">
        <v>40</v>
      </c>
      <c r="W271" s="93" t="s">
        <v>994</v>
      </c>
      <c r="X271" s="64" t="s">
        <v>995</v>
      </c>
      <c r="Y271" s="64" t="s">
        <v>996</v>
      </c>
      <c r="Z271" s="64" t="s">
        <v>997</v>
      </c>
      <c r="AA271" s="67">
        <v>656</v>
      </c>
      <c r="AB271" s="95" t="s">
        <v>3319</v>
      </c>
      <c r="AC271" s="76">
        <v>1388668092</v>
      </c>
      <c r="AD271" s="29" t="s">
        <v>2700</v>
      </c>
      <c r="AE271" s="29" t="s">
        <v>2701</v>
      </c>
      <c r="AF271" s="77" t="s">
        <v>3264</v>
      </c>
      <c r="AG271" s="29"/>
      <c r="AH271" s="26"/>
      <c r="AI271" s="26">
        <f>VLOOKUP(B271,'[1]report_HOME_2023-10-05'!$A$1:$H$858,8,0)</f>
        <v>4</v>
      </c>
    </row>
    <row r="272" spans="1:35">
      <c r="A272" s="27">
        <v>56</v>
      </c>
      <c r="B272" s="43">
        <f t="shared" si="19"/>
        <v>9786177388653</v>
      </c>
      <c r="C272" s="64" t="s">
        <v>54</v>
      </c>
      <c r="D272" s="65" t="s">
        <v>14</v>
      </c>
      <c r="E272" s="66" t="s">
        <v>48</v>
      </c>
      <c r="F272" s="67">
        <v>312</v>
      </c>
      <c r="G272" s="64" t="s">
        <v>998</v>
      </c>
      <c r="H272" s="64" t="s">
        <v>999</v>
      </c>
      <c r="I272" s="64" t="s">
        <v>3600</v>
      </c>
      <c r="J272" s="64"/>
      <c r="K272" s="67">
        <v>2017</v>
      </c>
      <c r="L272" s="64" t="s">
        <v>50</v>
      </c>
      <c r="M272" s="64" t="s">
        <v>1000</v>
      </c>
      <c r="N272" s="64" t="s">
        <v>1001</v>
      </c>
      <c r="O272" s="64" t="s">
        <v>3601</v>
      </c>
      <c r="P272" s="114">
        <f t="shared" si="23"/>
        <v>28</v>
      </c>
      <c r="Q272" s="1"/>
      <c r="R272" s="69" t="str">
        <f t="shared" si="24"/>
        <v/>
      </c>
      <c r="S272" s="70" t="str">
        <f t="shared" si="25"/>
        <v>Image</v>
      </c>
      <c r="T272" s="92">
        <v>9786177388653</v>
      </c>
      <c r="U272" s="64" t="s">
        <v>1002</v>
      </c>
      <c r="V272" s="96">
        <v>28</v>
      </c>
      <c r="W272" s="93"/>
      <c r="X272" s="64" t="s">
        <v>3602</v>
      </c>
      <c r="Y272" s="64" t="s">
        <v>1003</v>
      </c>
      <c r="Z272" s="64" t="s">
        <v>1004</v>
      </c>
      <c r="AA272" s="67">
        <v>524</v>
      </c>
      <c r="AB272" s="95" t="s">
        <v>1723</v>
      </c>
      <c r="AC272" s="76"/>
      <c r="AD272" s="29" t="s">
        <v>50</v>
      </c>
      <c r="AE272" s="29" t="s">
        <v>50</v>
      </c>
      <c r="AF272" s="77" t="s">
        <v>3264</v>
      </c>
      <c r="AG272" s="29"/>
      <c r="AH272" s="26"/>
      <c r="AI272" s="26">
        <f>VLOOKUP(B272,'[1]report_HOME_2023-10-05'!$A$1:$H$858,8,0)</f>
        <v>7</v>
      </c>
    </row>
    <row r="273" spans="1:35">
      <c r="A273" s="27">
        <v>57</v>
      </c>
      <c r="B273" s="43">
        <f t="shared" si="19"/>
        <v>9786177682485</v>
      </c>
      <c r="C273" s="64" t="s">
        <v>54</v>
      </c>
      <c r="D273" s="65" t="s">
        <v>14</v>
      </c>
      <c r="E273" s="66" t="s">
        <v>48</v>
      </c>
      <c r="F273" s="67">
        <v>232</v>
      </c>
      <c r="G273" s="64" t="s">
        <v>1006</v>
      </c>
      <c r="H273" s="64" t="s">
        <v>1007</v>
      </c>
      <c r="I273" s="64" t="s">
        <v>1008</v>
      </c>
      <c r="J273" s="64"/>
      <c r="K273" s="67">
        <v>2019</v>
      </c>
      <c r="L273" s="64" t="s">
        <v>50</v>
      </c>
      <c r="M273" s="64" t="s">
        <v>1009</v>
      </c>
      <c r="N273" s="64" t="s">
        <v>1010</v>
      </c>
      <c r="O273" s="64" t="s">
        <v>1011</v>
      </c>
      <c r="P273" s="114">
        <f t="shared" si="23"/>
        <v>22.4</v>
      </c>
      <c r="Q273" s="1"/>
      <c r="R273" s="69" t="str">
        <f t="shared" si="24"/>
        <v/>
      </c>
      <c r="S273" s="70" t="str">
        <f t="shared" si="25"/>
        <v>Image</v>
      </c>
      <c r="T273" s="92">
        <v>9786177682485</v>
      </c>
      <c r="U273" s="64" t="s">
        <v>1012</v>
      </c>
      <c r="V273" s="96">
        <v>22.4</v>
      </c>
      <c r="W273" s="93"/>
      <c r="X273" s="64" t="s">
        <v>1013</v>
      </c>
      <c r="Y273" s="64" t="s">
        <v>1014</v>
      </c>
      <c r="Z273" s="64" t="s">
        <v>1015</v>
      </c>
      <c r="AA273" s="67">
        <v>420</v>
      </c>
      <c r="AB273" s="95" t="s">
        <v>1723</v>
      </c>
      <c r="AC273" s="76">
        <v>1369982622</v>
      </c>
      <c r="AD273" s="29" t="s">
        <v>50</v>
      </c>
      <c r="AE273" s="29" t="s">
        <v>50</v>
      </c>
      <c r="AF273" s="77" t="s">
        <v>3264</v>
      </c>
      <c r="AG273" s="29"/>
      <c r="AH273" s="26"/>
      <c r="AI273" s="26">
        <f>VLOOKUP(B273,'[1]report_HOME_2023-10-05'!$A$1:$H$858,8,0)</f>
        <v>4</v>
      </c>
    </row>
    <row r="274" spans="1:35">
      <c r="A274" s="27">
        <v>58</v>
      </c>
      <c r="B274" s="43">
        <f t="shared" si="19"/>
        <v>9786177866922</v>
      </c>
      <c r="C274" s="64" t="s">
        <v>54</v>
      </c>
      <c r="D274" s="65" t="s">
        <v>14</v>
      </c>
      <c r="E274" s="66" t="s">
        <v>48</v>
      </c>
      <c r="F274" s="67">
        <v>216</v>
      </c>
      <c r="G274" s="64" t="s">
        <v>1016</v>
      </c>
      <c r="H274" s="64" t="s">
        <v>1017</v>
      </c>
      <c r="I274" s="64" t="s">
        <v>3603</v>
      </c>
      <c r="J274" s="64"/>
      <c r="K274" s="67">
        <v>2021</v>
      </c>
      <c r="L274" s="64" t="s">
        <v>50</v>
      </c>
      <c r="M274" s="64" t="s">
        <v>1018</v>
      </c>
      <c r="N274" s="64" t="s">
        <v>1019</v>
      </c>
      <c r="O274" s="64" t="s">
        <v>3604</v>
      </c>
      <c r="P274" s="114">
        <f t="shared" si="23"/>
        <v>21.7</v>
      </c>
      <c r="Q274" s="1"/>
      <c r="R274" s="69" t="str">
        <f t="shared" si="24"/>
        <v/>
      </c>
      <c r="S274" s="70" t="str">
        <f t="shared" si="25"/>
        <v>Image</v>
      </c>
      <c r="T274" s="92">
        <v>9786177866922</v>
      </c>
      <c r="U274" s="64" t="s">
        <v>1020</v>
      </c>
      <c r="V274" s="96">
        <v>21.7</v>
      </c>
      <c r="W274" s="93"/>
      <c r="X274" s="64" t="s">
        <v>3605</v>
      </c>
      <c r="Y274" s="64" t="s">
        <v>1021</v>
      </c>
      <c r="Z274" s="64" t="s">
        <v>1022</v>
      </c>
      <c r="AA274" s="67">
        <v>405</v>
      </c>
      <c r="AB274" s="95" t="s">
        <v>1723</v>
      </c>
      <c r="AC274" s="76">
        <v>1342115642</v>
      </c>
      <c r="AD274" s="29" t="s">
        <v>50</v>
      </c>
      <c r="AE274" s="29" t="s">
        <v>50</v>
      </c>
      <c r="AF274" s="77" t="s">
        <v>3264</v>
      </c>
      <c r="AG274" s="29"/>
      <c r="AH274" s="26"/>
      <c r="AI274" s="26">
        <f>VLOOKUP(B274,'[1]report_HOME_2023-10-05'!$A$1:$H$858,8,0)</f>
        <v>6</v>
      </c>
    </row>
    <row r="275" spans="1:35">
      <c r="A275" s="27">
        <v>59</v>
      </c>
      <c r="B275" s="43">
        <f t="shared" si="19"/>
        <v>9786177552771</v>
      </c>
      <c r="C275" s="64" t="s">
        <v>54</v>
      </c>
      <c r="D275" s="65" t="s">
        <v>14</v>
      </c>
      <c r="E275" s="66" t="s">
        <v>48</v>
      </c>
      <c r="F275" s="67">
        <v>376</v>
      </c>
      <c r="G275" s="64" t="s">
        <v>804</v>
      </c>
      <c r="H275" s="64" t="s">
        <v>1023</v>
      </c>
      <c r="I275" s="64" t="s">
        <v>3606</v>
      </c>
      <c r="J275" s="64"/>
      <c r="K275" s="67">
        <v>2018</v>
      </c>
      <c r="L275" s="64" t="s">
        <v>50</v>
      </c>
      <c r="M275" s="64" t="s">
        <v>805</v>
      </c>
      <c r="N275" s="64" t="s">
        <v>1024</v>
      </c>
      <c r="O275" s="64" t="s">
        <v>3607</v>
      </c>
      <c r="P275" s="114">
        <f t="shared" si="23"/>
        <v>43.8</v>
      </c>
      <c r="Q275" s="1"/>
      <c r="R275" s="69" t="str">
        <f t="shared" si="24"/>
        <v/>
      </c>
      <c r="S275" s="70" t="str">
        <f t="shared" si="25"/>
        <v>Image</v>
      </c>
      <c r="T275" s="92">
        <v>9786177552771</v>
      </c>
      <c r="U275" s="64" t="s">
        <v>1025</v>
      </c>
      <c r="V275" s="96">
        <v>43.8</v>
      </c>
      <c r="W275" s="93"/>
      <c r="X275" s="64" t="s">
        <v>3608</v>
      </c>
      <c r="Y275" s="64" t="s">
        <v>806</v>
      </c>
      <c r="Z275" s="64" t="s">
        <v>1026</v>
      </c>
      <c r="AA275" s="67">
        <v>821</v>
      </c>
      <c r="AB275" s="95" t="s">
        <v>1723</v>
      </c>
      <c r="AC275" s="76"/>
      <c r="AD275" s="29" t="s">
        <v>50</v>
      </c>
      <c r="AE275" s="29" t="s">
        <v>50</v>
      </c>
      <c r="AF275" s="77" t="s">
        <v>3264</v>
      </c>
      <c r="AG275" s="29"/>
      <c r="AH275" s="26"/>
      <c r="AI275" s="26">
        <f>VLOOKUP(B275,'[1]report_HOME_2023-10-05'!$A$1:$H$858,8,0)</f>
        <v>5</v>
      </c>
    </row>
    <row r="276" spans="1:35">
      <c r="A276" s="27">
        <v>60</v>
      </c>
      <c r="B276" s="43">
        <f t="shared" si="19"/>
        <v>9786177973859</v>
      </c>
      <c r="C276" s="64" t="s">
        <v>54</v>
      </c>
      <c r="D276" s="65" t="s">
        <v>14</v>
      </c>
      <c r="E276" s="66" t="s">
        <v>48</v>
      </c>
      <c r="F276" s="67">
        <v>496</v>
      </c>
      <c r="G276" s="64" t="s">
        <v>804</v>
      </c>
      <c r="H276" s="64" t="s">
        <v>1027</v>
      </c>
      <c r="I276" s="64" t="s">
        <v>1028</v>
      </c>
      <c r="J276" s="64"/>
      <c r="K276" s="67">
        <v>2022</v>
      </c>
      <c r="L276" s="64" t="s">
        <v>329</v>
      </c>
      <c r="M276" s="64" t="s">
        <v>1029</v>
      </c>
      <c r="N276" s="64" t="s">
        <v>1030</v>
      </c>
      <c r="O276" s="64" t="s">
        <v>1031</v>
      </c>
      <c r="P276" s="114">
        <f t="shared" si="23"/>
        <v>42.7</v>
      </c>
      <c r="Q276" s="1"/>
      <c r="R276" s="69" t="str">
        <f t="shared" si="24"/>
        <v/>
      </c>
      <c r="S276" s="70" t="str">
        <f t="shared" si="25"/>
        <v>Image</v>
      </c>
      <c r="T276" s="92">
        <v>9786177973859</v>
      </c>
      <c r="U276" s="64" t="s">
        <v>1032</v>
      </c>
      <c r="V276" s="96">
        <v>42.7</v>
      </c>
      <c r="W276" s="93" t="s">
        <v>1033</v>
      </c>
      <c r="X276" s="64" t="s">
        <v>1034</v>
      </c>
      <c r="Y276" s="64" t="s">
        <v>806</v>
      </c>
      <c r="Z276" s="64" t="s">
        <v>1035</v>
      </c>
      <c r="AA276" s="97">
        <v>475</v>
      </c>
      <c r="AB276" s="95" t="s">
        <v>3319</v>
      </c>
      <c r="AC276" s="76">
        <v>1394050860</v>
      </c>
      <c r="AD276" s="29" t="s">
        <v>2700</v>
      </c>
      <c r="AE276" s="29" t="s">
        <v>2701</v>
      </c>
      <c r="AF276" s="77" t="s">
        <v>3264</v>
      </c>
      <c r="AG276" s="29"/>
      <c r="AH276" s="26"/>
      <c r="AI276" s="26">
        <f>VLOOKUP(B276,'[1]report_HOME_2023-10-05'!$A$1:$H$858,8,0)</f>
        <v>10</v>
      </c>
    </row>
    <row r="277" spans="1:35">
      <c r="A277" s="27">
        <v>61</v>
      </c>
      <c r="B277" s="43">
        <f t="shared" si="19"/>
        <v>9786177388820</v>
      </c>
      <c r="C277" s="64" t="s">
        <v>54</v>
      </c>
      <c r="D277" s="65" t="s">
        <v>14</v>
      </c>
      <c r="E277" s="66" t="s">
        <v>48</v>
      </c>
      <c r="F277" s="67">
        <v>390</v>
      </c>
      <c r="G277" s="64" t="s">
        <v>1036</v>
      </c>
      <c r="H277" s="64" t="s">
        <v>1037</v>
      </c>
      <c r="I277" s="64" t="s">
        <v>3609</v>
      </c>
      <c r="J277" s="64"/>
      <c r="K277" s="67">
        <v>2018</v>
      </c>
      <c r="L277" s="64" t="s">
        <v>794</v>
      </c>
      <c r="M277" s="64" t="s">
        <v>1038</v>
      </c>
      <c r="N277" s="64" t="s">
        <v>1039</v>
      </c>
      <c r="O277" s="64" t="s">
        <v>3610</v>
      </c>
      <c r="P277" s="114">
        <f t="shared" si="23"/>
        <v>32.6</v>
      </c>
      <c r="Q277" s="1"/>
      <c r="R277" s="69" t="str">
        <f t="shared" si="24"/>
        <v/>
      </c>
      <c r="S277" s="70" t="str">
        <f t="shared" si="25"/>
        <v>Image</v>
      </c>
      <c r="T277" s="92">
        <v>9786177388820</v>
      </c>
      <c r="U277" s="64" t="s">
        <v>1040</v>
      </c>
      <c r="V277" s="96">
        <v>32.6</v>
      </c>
      <c r="W277" s="93" t="s">
        <v>1041</v>
      </c>
      <c r="X277" s="64" t="s">
        <v>3611</v>
      </c>
      <c r="Y277" s="64" t="s">
        <v>1042</v>
      </c>
      <c r="Z277" s="64" t="s">
        <v>1043</v>
      </c>
      <c r="AA277" s="67">
        <v>475</v>
      </c>
      <c r="AB277" s="95" t="s">
        <v>1723</v>
      </c>
      <c r="AC277" s="76">
        <v>1080788120</v>
      </c>
      <c r="AD277" s="29" t="s">
        <v>3450</v>
      </c>
      <c r="AE277" s="29" t="s">
        <v>3450</v>
      </c>
      <c r="AF277" s="77" t="s">
        <v>3264</v>
      </c>
      <c r="AG277" s="29"/>
      <c r="AH277" s="26"/>
      <c r="AI277" s="26">
        <f>VLOOKUP(B277,'[1]report_HOME_2023-10-05'!$A$1:$H$858,8,0)</f>
        <v>6</v>
      </c>
    </row>
    <row r="278" spans="1:35">
      <c r="A278" s="27">
        <v>62</v>
      </c>
      <c r="B278" s="43">
        <f t="shared" si="19"/>
        <v>9786177682973</v>
      </c>
      <c r="C278" s="64" t="s">
        <v>54</v>
      </c>
      <c r="D278" s="65" t="s">
        <v>14</v>
      </c>
      <c r="E278" s="66" t="s">
        <v>48</v>
      </c>
      <c r="F278" s="67">
        <v>320</v>
      </c>
      <c r="G278" s="64" t="s">
        <v>1044</v>
      </c>
      <c r="H278" s="64" t="s">
        <v>1045</v>
      </c>
      <c r="I278" s="64" t="s">
        <v>3612</v>
      </c>
      <c r="J278" s="64"/>
      <c r="K278" s="67">
        <v>2019</v>
      </c>
      <c r="L278" s="64" t="s">
        <v>50</v>
      </c>
      <c r="M278" s="64" t="s">
        <v>1046</v>
      </c>
      <c r="N278" s="64" t="s">
        <v>1047</v>
      </c>
      <c r="O278" s="64" t="s">
        <v>3613</v>
      </c>
      <c r="P278" s="114">
        <f t="shared" si="23"/>
        <v>28</v>
      </c>
      <c r="Q278" s="1"/>
      <c r="R278" s="69" t="str">
        <f t="shared" si="24"/>
        <v/>
      </c>
      <c r="S278" s="70" t="str">
        <f t="shared" si="25"/>
        <v>Image</v>
      </c>
      <c r="T278" s="92">
        <v>9786177682973</v>
      </c>
      <c r="U278" s="64" t="s">
        <v>1048</v>
      </c>
      <c r="V278" s="96">
        <v>28</v>
      </c>
      <c r="W278" s="93"/>
      <c r="X278" s="64" t="s">
        <v>3614</v>
      </c>
      <c r="Y278" s="64" t="s">
        <v>1049</v>
      </c>
      <c r="Z278" s="64" t="s">
        <v>1050</v>
      </c>
      <c r="AA278" s="67">
        <v>528</v>
      </c>
      <c r="AB278" s="95" t="s">
        <v>1723</v>
      </c>
      <c r="AC278" s="76">
        <v>1371123712</v>
      </c>
      <c r="AD278" s="29" t="s">
        <v>50</v>
      </c>
      <c r="AE278" s="29" t="s">
        <v>50</v>
      </c>
      <c r="AF278" s="77" t="s">
        <v>3264</v>
      </c>
      <c r="AG278" s="29"/>
      <c r="AH278" s="26"/>
      <c r="AI278" s="26">
        <f>VLOOKUP(B278,'[1]report_HOME_2023-10-05'!$A$1:$H$858,8,0)</f>
        <v>5</v>
      </c>
    </row>
    <row r="279" spans="1:35">
      <c r="A279" s="27">
        <v>63</v>
      </c>
      <c r="B279" s="43">
        <f t="shared" si="19"/>
        <v>9789669483942</v>
      </c>
      <c r="C279" s="64" t="s">
        <v>54</v>
      </c>
      <c r="D279" s="65" t="s">
        <v>14</v>
      </c>
      <c r="E279" s="66" t="s">
        <v>48</v>
      </c>
      <c r="F279" s="67">
        <v>384</v>
      </c>
      <c r="G279" s="64" t="s">
        <v>3615</v>
      </c>
      <c r="H279" s="64" t="s">
        <v>3616</v>
      </c>
      <c r="I279" s="64" t="s">
        <v>3617</v>
      </c>
      <c r="J279" s="64" t="s">
        <v>3618</v>
      </c>
      <c r="K279" s="67">
        <v>2023</v>
      </c>
      <c r="L279" s="64" t="s">
        <v>792</v>
      </c>
      <c r="M279" s="64" t="s">
        <v>3619</v>
      </c>
      <c r="N279" s="64" t="s">
        <v>3620</v>
      </c>
      <c r="O279" s="64" t="s">
        <v>3621</v>
      </c>
      <c r="P279" s="114">
        <f t="shared" si="23"/>
        <v>41.9</v>
      </c>
      <c r="Q279" s="1"/>
      <c r="R279" s="69" t="str">
        <f t="shared" si="24"/>
        <v/>
      </c>
      <c r="S279" s="70" t="str">
        <f t="shared" si="25"/>
        <v>Image</v>
      </c>
      <c r="T279" s="92">
        <v>9789669483942</v>
      </c>
      <c r="U279" s="64" t="s">
        <v>3622</v>
      </c>
      <c r="V279" s="96">
        <v>41.9</v>
      </c>
      <c r="W279" s="93" t="s">
        <v>3623</v>
      </c>
      <c r="X279" s="64" t="s">
        <v>3624</v>
      </c>
      <c r="Y279" s="64" t="s">
        <v>3625</v>
      </c>
      <c r="Z279" s="64" t="s">
        <v>3626</v>
      </c>
      <c r="AA279" s="67">
        <v>432</v>
      </c>
      <c r="AB279" s="95" t="s">
        <v>1723</v>
      </c>
      <c r="AC279" s="76"/>
      <c r="AD279" s="29" t="s">
        <v>2114</v>
      </c>
      <c r="AE279" s="29" t="s">
        <v>2114</v>
      </c>
      <c r="AF279" s="77" t="s">
        <v>3264</v>
      </c>
      <c r="AG279" s="29"/>
      <c r="AH279" s="26">
        <f>VLOOKUP(B279,[2]Waybill!$A$1:$G$366,3,0)</f>
        <v>10</v>
      </c>
      <c r="AI279" s="26"/>
    </row>
    <row r="280" spans="1:35">
      <c r="A280" s="27">
        <v>64</v>
      </c>
      <c r="B280" s="43">
        <f t="shared" si="19"/>
        <v>9786176791454</v>
      </c>
      <c r="C280" s="64" t="s">
        <v>54</v>
      </c>
      <c r="D280" s="65" t="s">
        <v>14</v>
      </c>
      <c r="E280" s="66" t="s">
        <v>48</v>
      </c>
      <c r="F280" s="67">
        <v>112</v>
      </c>
      <c r="G280" s="64" t="s">
        <v>3627</v>
      </c>
      <c r="H280" s="64" t="s">
        <v>3628</v>
      </c>
      <c r="I280" s="64" t="s">
        <v>3629</v>
      </c>
      <c r="J280" s="64"/>
      <c r="K280" s="67">
        <v>2015</v>
      </c>
      <c r="L280" s="64" t="s">
        <v>723</v>
      </c>
      <c r="M280" s="64" t="s">
        <v>3630</v>
      </c>
      <c r="N280" s="64" t="s">
        <v>3631</v>
      </c>
      <c r="O280" s="64" t="s">
        <v>3632</v>
      </c>
      <c r="P280" s="114">
        <f t="shared" ref="P280:P306" si="26">ROUND(V280*(100%-Discount),1)</f>
        <v>20.3</v>
      </c>
      <c r="Q280" s="1"/>
      <c r="R280" s="69" t="str">
        <f t="shared" ref="R280:R306" si="27">IF(Q280="","",Q280*P280)</f>
        <v/>
      </c>
      <c r="S280" s="70" t="str">
        <f t="shared" ref="S280:S306" si="28">IF(U280="","",HYPERLINK(U280,"Image"))</f>
        <v>Image</v>
      </c>
      <c r="T280" s="92">
        <v>9786176791454</v>
      </c>
      <c r="U280" s="64" t="s">
        <v>3633</v>
      </c>
      <c r="V280" s="96">
        <v>20.3</v>
      </c>
      <c r="W280" s="93"/>
      <c r="X280" s="64" t="s">
        <v>3634</v>
      </c>
      <c r="Y280" s="64" t="s">
        <v>3635</v>
      </c>
      <c r="Z280" s="64" t="s">
        <v>3636</v>
      </c>
      <c r="AA280" s="97">
        <v>270</v>
      </c>
      <c r="AB280" s="95" t="s">
        <v>1723</v>
      </c>
      <c r="AC280" s="76">
        <v>1262081332</v>
      </c>
      <c r="AD280" s="29" t="s">
        <v>1774</v>
      </c>
      <c r="AE280" s="29" t="s">
        <v>1775</v>
      </c>
      <c r="AF280" s="77" t="s">
        <v>3264</v>
      </c>
      <c r="AG280" s="29"/>
      <c r="AH280" s="26">
        <f>VLOOKUP(B280,[2]Waybill!$A$1:$G$366,3,0)</f>
        <v>5</v>
      </c>
      <c r="AI280" s="26"/>
    </row>
    <row r="281" spans="1:35">
      <c r="A281" s="27">
        <v>65</v>
      </c>
      <c r="B281" s="43">
        <f t="shared" ref="B281:B307" si="29">HYPERLINK("https://sentrumbookstore.com/catalog/books/"&amp;T281&amp;"/?langs=UA",T281)</f>
        <v>9786171281837</v>
      </c>
      <c r="C281" s="64" t="s">
        <v>54</v>
      </c>
      <c r="D281" s="65" t="s">
        <v>14</v>
      </c>
      <c r="E281" s="66" t="s">
        <v>48</v>
      </c>
      <c r="F281" s="67">
        <v>400</v>
      </c>
      <c r="G281" s="64" t="s">
        <v>1051</v>
      </c>
      <c r="H281" s="64" t="s">
        <v>1052</v>
      </c>
      <c r="I281" s="64" t="s">
        <v>1053</v>
      </c>
      <c r="J281" s="64"/>
      <c r="K281" s="67">
        <v>2020</v>
      </c>
      <c r="L281" s="64" t="s">
        <v>50</v>
      </c>
      <c r="M281" s="64" t="s">
        <v>1054</v>
      </c>
      <c r="N281" s="64" t="s">
        <v>1055</v>
      </c>
      <c r="O281" s="64" t="s">
        <v>3637</v>
      </c>
      <c r="P281" s="114">
        <f t="shared" si="26"/>
        <v>27.3</v>
      </c>
      <c r="Q281" s="1"/>
      <c r="R281" s="69" t="str">
        <f t="shared" si="27"/>
        <v/>
      </c>
      <c r="S281" s="70" t="str">
        <f t="shared" si="28"/>
        <v>Image</v>
      </c>
      <c r="T281" s="92">
        <v>9786171281837</v>
      </c>
      <c r="U281" s="64" t="s">
        <v>1056</v>
      </c>
      <c r="V281" s="96">
        <v>27.3</v>
      </c>
      <c r="W281" s="93"/>
      <c r="X281" s="64" t="s">
        <v>1057</v>
      </c>
      <c r="Y281" s="64" t="s">
        <v>1058</v>
      </c>
      <c r="Z281" s="64" t="s">
        <v>1059</v>
      </c>
      <c r="AA281" s="67">
        <v>510</v>
      </c>
      <c r="AB281" s="95" t="s">
        <v>1723</v>
      </c>
      <c r="AC281" s="76"/>
      <c r="AD281" s="29" t="s">
        <v>50</v>
      </c>
      <c r="AE281" s="29" t="s">
        <v>50</v>
      </c>
      <c r="AF281" s="77" t="s">
        <v>3264</v>
      </c>
      <c r="AG281" s="29"/>
      <c r="AH281" s="26"/>
      <c r="AI281" s="26">
        <f>VLOOKUP(B281,'[1]report_HOME_2023-10-05'!$A$1:$H$858,8,0)</f>
        <v>4</v>
      </c>
    </row>
    <row r="282" spans="1:35">
      <c r="A282" s="27">
        <v>66</v>
      </c>
      <c r="B282" s="43">
        <f t="shared" si="29"/>
        <v>9786177866861</v>
      </c>
      <c r="C282" s="64" t="s">
        <v>54</v>
      </c>
      <c r="D282" s="65" t="s">
        <v>14</v>
      </c>
      <c r="E282" s="66" t="s">
        <v>48</v>
      </c>
      <c r="F282" s="67">
        <v>208</v>
      </c>
      <c r="G282" s="64" t="s">
        <v>1181</v>
      </c>
      <c r="H282" s="64" t="s">
        <v>3638</v>
      </c>
      <c r="I282" s="64" t="s">
        <v>3639</v>
      </c>
      <c r="J282" s="64"/>
      <c r="K282" s="67">
        <v>2022</v>
      </c>
      <c r="L282" s="64" t="s">
        <v>329</v>
      </c>
      <c r="M282" s="64" t="s">
        <v>1184</v>
      </c>
      <c r="N282" s="64" t="s">
        <v>3640</v>
      </c>
      <c r="O282" s="64" t="s">
        <v>3641</v>
      </c>
      <c r="P282" s="114">
        <f t="shared" si="26"/>
        <v>34.700000000000003</v>
      </c>
      <c r="Q282" s="1"/>
      <c r="R282" s="69" t="str">
        <f t="shared" si="27"/>
        <v/>
      </c>
      <c r="S282" s="70" t="str">
        <f t="shared" si="28"/>
        <v>Image</v>
      </c>
      <c r="T282" s="92">
        <v>9786177866861</v>
      </c>
      <c r="U282" s="64" t="s">
        <v>3642</v>
      </c>
      <c r="V282" s="96">
        <v>34.700000000000003</v>
      </c>
      <c r="W282" s="93" t="s">
        <v>3643</v>
      </c>
      <c r="X282" s="64" t="s">
        <v>3644</v>
      </c>
      <c r="Y282" s="64" t="s">
        <v>1188</v>
      </c>
      <c r="Z282" s="64" t="s">
        <v>3645</v>
      </c>
      <c r="AA282" s="67">
        <v>346</v>
      </c>
      <c r="AB282" s="95" t="s">
        <v>1723</v>
      </c>
      <c r="AC282" s="76"/>
      <c r="AD282" s="29" t="s">
        <v>2700</v>
      </c>
      <c r="AE282" s="29" t="s">
        <v>2701</v>
      </c>
      <c r="AF282" s="77" t="s">
        <v>3264</v>
      </c>
      <c r="AG282" s="29"/>
      <c r="AH282" s="26">
        <f>VLOOKUP(B282,[2]Waybill!$A$1:$G$366,3,0)</f>
        <v>10</v>
      </c>
      <c r="AI282" s="26"/>
    </row>
    <row r="283" spans="1:35">
      <c r="A283" s="27">
        <v>67</v>
      </c>
      <c r="B283" s="43">
        <f t="shared" si="29"/>
        <v>9786177866311</v>
      </c>
      <c r="C283" s="64" t="s">
        <v>54</v>
      </c>
      <c r="D283" s="65" t="s">
        <v>12</v>
      </c>
      <c r="E283" s="66" t="s">
        <v>48</v>
      </c>
      <c r="F283" s="67">
        <v>408</v>
      </c>
      <c r="G283" s="64" t="s">
        <v>1060</v>
      </c>
      <c r="H283" s="64" t="s">
        <v>1061</v>
      </c>
      <c r="I283" s="64" t="s">
        <v>3646</v>
      </c>
      <c r="J283" s="64"/>
      <c r="K283" s="67">
        <v>2020</v>
      </c>
      <c r="L283" s="64" t="s">
        <v>50</v>
      </c>
      <c r="M283" s="64" t="s">
        <v>1062</v>
      </c>
      <c r="N283" s="64" t="s">
        <v>1063</v>
      </c>
      <c r="O283" s="64" t="s">
        <v>3647</v>
      </c>
      <c r="P283" s="114">
        <f t="shared" si="26"/>
        <v>34</v>
      </c>
      <c r="Q283" s="1"/>
      <c r="R283" s="69" t="str">
        <f t="shared" si="27"/>
        <v/>
      </c>
      <c r="S283" s="70" t="str">
        <f t="shared" si="28"/>
        <v>Image</v>
      </c>
      <c r="T283" s="92">
        <v>9786177866311</v>
      </c>
      <c r="U283" s="64" t="s">
        <v>1064</v>
      </c>
      <c r="V283" s="96">
        <v>34</v>
      </c>
      <c r="W283" s="93"/>
      <c r="X283" s="64" t="s">
        <v>3648</v>
      </c>
      <c r="Y283" s="64" t="s">
        <v>1065</v>
      </c>
      <c r="Z283" s="64" t="s">
        <v>1066</v>
      </c>
      <c r="AA283" s="67">
        <v>640</v>
      </c>
      <c r="AB283" s="95" t="s">
        <v>1723</v>
      </c>
      <c r="AC283" s="76"/>
      <c r="AD283" s="29" t="s">
        <v>50</v>
      </c>
      <c r="AE283" s="29" t="s">
        <v>50</v>
      </c>
      <c r="AF283" s="77" t="s">
        <v>3264</v>
      </c>
      <c r="AG283" s="29"/>
      <c r="AH283" s="26"/>
      <c r="AI283" s="26">
        <f>VLOOKUP(B283,'[1]report_HOME_2023-10-05'!$A$1:$H$858,8,0)</f>
        <v>4</v>
      </c>
    </row>
    <row r="284" spans="1:35">
      <c r="A284" s="27">
        <v>68</v>
      </c>
      <c r="B284" s="43">
        <f t="shared" si="29"/>
        <v>9786171298989</v>
      </c>
      <c r="C284" s="64" t="s">
        <v>54</v>
      </c>
      <c r="D284" s="65" t="s">
        <v>12</v>
      </c>
      <c r="E284" s="66" t="s">
        <v>48</v>
      </c>
      <c r="F284" s="67">
        <v>160</v>
      </c>
      <c r="G284" s="64" t="s">
        <v>3649</v>
      </c>
      <c r="H284" s="64" t="s">
        <v>3650</v>
      </c>
      <c r="I284" s="64" t="s">
        <v>3651</v>
      </c>
      <c r="J284" s="64" t="s">
        <v>3652</v>
      </c>
      <c r="K284" s="67">
        <v>2023</v>
      </c>
      <c r="L284" s="64" t="s">
        <v>90</v>
      </c>
      <c r="M284" s="64" t="s">
        <v>3653</v>
      </c>
      <c r="N284" s="64" t="s">
        <v>3654</v>
      </c>
      <c r="O284" s="64" t="s">
        <v>3655</v>
      </c>
      <c r="P284" s="114">
        <f t="shared" si="26"/>
        <v>37.4</v>
      </c>
      <c r="Q284" s="1"/>
      <c r="R284" s="69" t="str">
        <f t="shared" si="27"/>
        <v/>
      </c>
      <c r="S284" s="70" t="str">
        <f t="shared" si="28"/>
        <v>Image</v>
      </c>
      <c r="T284" s="92">
        <v>9786171298989</v>
      </c>
      <c r="U284" s="64" t="s">
        <v>3656</v>
      </c>
      <c r="V284" s="96">
        <v>37.4</v>
      </c>
      <c r="W284" s="93" t="s">
        <v>3657</v>
      </c>
      <c r="X284" s="64" t="s">
        <v>3658</v>
      </c>
      <c r="Y284" s="64" t="s">
        <v>3659</v>
      </c>
      <c r="Z284" s="64" t="s">
        <v>3660</v>
      </c>
      <c r="AA284" s="67">
        <v>328</v>
      </c>
      <c r="AB284" s="95" t="s">
        <v>1723</v>
      </c>
      <c r="AC284" s="76"/>
      <c r="AD284" s="29" t="s">
        <v>1979</v>
      </c>
      <c r="AE284" s="29" t="s">
        <v>1980</v>
      </c>
      <c r="AF284" s="77" t="s">
        <v>3264</v>
      </c>
      <c r="AG284" s="29"/>
      <c r="AH284" s="26">
        <f>VLOOKUP(B284,[2]Waybill!$A$1:$G$366,3,0)</f>
        <v>10</v>
      </c>
      <c r="AI284" s="26"/>
    </row>
    <row r="285" spans="1:35">
      <c r="A285" s="27">
        <v>69</v>
      </c>
      <c r="B285" s="43">
        <f t="shared" si="29"/>
        <v>9786177965304</v>
      </c>
      <c r="C285" s="64" t="s">
        <v>54</v>
      </c>
      <c r="D285" s="65" t="s">
        <v>12</v>
      </c>
      <c r="E285" s="66" t="s">
        <v>48</v>
      </c>
      <c r="F285" s="67">
        <v>288</v>
      </c>
      <c r="G285" s="64" t="s">
        <v>1067</v>
      </c>
      <c r="H285" s="64" t="s">
        <v>1068</v>
      </c>
      <c r="I285" s="64" t="s">
        <v>3661</v>
      </c>
      <c r="J285" s="64"/>
      <c r="K285" s="67">
        <v>2021</v>
      </c>
      <c r="L285" s="64" t="s">
        <v>50</v>
      </c>
      <c r="M285" s="64" t="s">
        <v>1069</v>
      </c>
      <c r="N285" s="64" t="s">
        <v>1070</v>
      </c>
      <c r="O285" s="64" t="s">
        <v>3662</v>
      </c>
      <c r="P285" s="114">
        <f t="shared" si="26"/>
        <v>21.4</v>
      </c>
      <c r="Q285" s="1"/>
      <c r="R285" s="69" t="str">
        <f t="shared" si="27"/>
        <v/>
      </c>
      <c r="S285" s="70" t="str">
        <f t="shared" si="28"/>
        <v>Image</v>
      </c>
      <c r="T285" s="92">
        <v>9786177965304</v>
      </c>
      <c r="U285" s="64" t="s">
        <v>1071</v>
      </c>
      <c r="V285" s="96">
        <v>21.4</v>
      </c>
      <c r="W285" s="93"/>
      <c r="X285" s="64" t="s">
        <v>3663</v>
      </c>
      <c r="Y285" s="64" t="s">
        <v>1072</v>
      </c>
      <c r="Z285" s="64" t="s">
        <v>1073</v>
      </c>
      <c r="AA285" s="67">
        <v>399</v>
      </c>
      <c r="AB285" s="95" t="s">
        <v>3319</v>
      </c>
      <c r="AC285" s="76"/>
      <c r="AD285" s="29" t="s">
        <v>50</v>
      </c>
      <c r="AE285" s="29" t="s">
        <v>50</v>
      </c>
      <c r="AF285" s="77" t="s">
        <v>3264</v>
      </c>
      <c r="AG285" s="29"/>
      <c r="AH285" s="26"/>
      <c r="AI285" s="26">
        <f>VLOOKUP(B285,'[1]report_HOME_2023-10-05'!$A$1:$H$858,8,0)</f>
        <v>5</v>
      </c>
    </row>
    <row r="286" spans="1:35">
      <c r="A286" s="27">
        <v>70</v>
      </c>
      <c r="B286" s="43">
        <f t="shared" si="29"/>
        <v>9786177730537</v>
      </c>
      <c r="C286" s="64" t="s">
        <v>54</v>
      </c>
      <c r="D286" s="65" t="s">
        <v>12</v>
      </c>
      <c r="E286" s="66" t="s">
        <v>48</v>
      </c>
      <c r="F286" s="67">
        <v>296</v>
      </c>
      <c r="G286" s="64" t="s">
        <v>1074</v>
      </c>
      <c r="H286" s="64" t="s">
        <v>1075</v>
      </c>
      <c r="I286" s="64" t="s">
        <v>1076</v>
      </c>
      <c r="J286" s="64"/>
      <c r="K286" s="67">
        <v>2019</v>
      </c>
      <c r="L286" s="64" t="s">
        <v>50</v>
      </c>
      <c r="M286" s="64" t="s">
        <v>1077</v>
      </c>
      <c r="N286" s="64" t="s">
        <v>1078</v>
      </c>
      <c r="O286" s="64" t="s">
        <v>1079</v>
      </c>
      <c r="P286" s="114">
        <f t="shared" si="26"/>
        <v>26.3</v>
      </c>
      <c r="Q286" s="1"/>
      <c r="R286" s="69" t="str">
        <f t="shared" si="27"/>
        <v/>
      </c>
      <c r="S286" s="70" t="str">
        <f t="shared" si="28"/>
        <v>Image</v>
      </c>
      <c r="T286" s="92">
        <v>9786177730537</v>
      </c>
      <c r="U286" s="64" t="s">
        <v>1080</v>
      </c>
      <c r="V286" s="96">
        <v>26.3</v>
      </c>
      <c r="W286" s="93"/>
      <c r="X286" s="64" t="s">
        <v>1081</v>
      </c>
      <c r="Y286" s="64" t="s">
        <v>1082</v>
      </c>
      <c r="Z286" s="64" t="s">
        <v>1083</v>
      </c>
      <c r="AA286" s="67">
        <v>492</v>
      </c>
      <c r="AB286" s="95" t="s">
        <v>1723</v>
      </c>
      <c r="AC286" s="76">
        <v>1379316970</v>
      </c>
      <c r="AD286" s="29" t="s">
        <v>50</v>
      </c>
      <c r="AE286" s="29" t="s">
        <v>50</v>
      </c>
      <c r="AF286" s="77" t="s">
        <v>3264</v>
      </c>
      <c r="AG286" s="29"/>
      <c r="AH286" s="26"/>
      <c r="AI286" s="26">
        <f>VLOOKUP(B286,'[1]report_HOME_2023-10-05'!$A$1:$H$858,8,0)</f>
        <v>5</v>
      </c>
    </row>
    <row r="287" spans="1:35">
      <c r="A287" s="27">
        <v>71</v>
      </c>
      <c r="B287" s="43">
        <f t="shared" si="29"/>
        <v>9786177654727</v>
      </c>
      <c r="C287" s="64" t="s">
        <v>54</v>
      </c>
      <c r="D287" s="65" t="s">
        <v>12</v>
      </c>
      <c r="E287" s="66" t="s">
        <v>48</v>
      </c>
      <c r="F287" s="67">
        <v>184</v>
      </c>
      <c r="G287" s="64" t="s">
        <v>3664</v>
      </c>
      <c r="H287" s="64" t="s">
        <v>3665</v>
      </c>
      <c r="I287" s="64" t="s">
        <v>3666</v>
      </c>
      <c r="J287" s="64" t="s">
        <v>3667</v>
      </c>
      <c r="K287" s="67">
        <v>2022</v>
      </c>
      <c r="L287" s="64" t="s">
        <v>3668</v>
      </c>
      <c r="M287" s="64" t="s">
        <v>3669</v>
      </c>
      <c r="N287" s="64" t="s">
        <v>3670</v>
      </c>
      <c r="O287" s="64" t="s">
        <v>3671</v>
      </c>
      <c r="P287" s="114">
        <f t="shared" si="26"/>
        <v>32.1</v>
      </c>
      <c r="Q287" s="1"/>
      <c r="R287" s="69" t="str">
        <f t="shared" si="27"/>
        <v/>
      </c>
      <c r="S287" s="70" t="str">
        <f t="shared" si="28"/>
        <v>Image</v>
      </c>
      <c r="T287" s="92">
        <v>9786177654727</v>
      </c>
      <c r="U287" s="64" t="s">
        <v>3672</v>
      </c>
      <c r="V287" s="96">
        <v>32.1</v>
      </c>
      <c r="W287" s="93" t="s">
        <v>3673</v>
      </c>
      <c r="X287" s="64" t="s">
        <v>3674</v>
      </c>
      <c r="Y287" s="64" t="s">
        <v>3675</v>
      </c>
      <c r="Z287" s="64" t="s">
        <v>3676</v>
      </c>
      <c r="AA287" s="67">
        <v>347</v>
      </c>
      <c r="AB287" s="95" t="s">
        <v>1723</v>
      </c>
      <c r="AC287" s="76"/>
      <c r="AD287" s="29" t="s">
        <v>3677</v>
      </c>
      <c r="AE287" s="29" t="s">
        <v>3678</v>
      </c>
      <c r="AF287" s="77" t="s">
        <v>3264</v>
      </c>
      <c r="AG287" s="29"/>
      <c r="AH287" s="26">
        <f>VLOOKUP(B287,[2]Waybill!$A$1:$G$366,3,0)</f>
        <v>10</v>
      </c>
      <c r="AI287" s="26"/>
    </row>
    <row r="288" spans="1:35">
      <c r="A288" s="27">
        <v>72</v>
      </c>
      <c r="B288" s="43">
        <f t="shared" si="29"/>
        <v>9786170974143</v>
      </c>
      <c r="C288" s="64" t="s">
        <v>54</v>
      </c>
      <c r="D288" s="65" t="s">
        <v>12</v>
      </c>
      <c r="E288" s="66" t="s">
        <v>48</v>
      </c>
      <c r="F288" s="67">
        <v>432</v>
      </c>
      <c r="G288" s="64" t="s">
        <v>3679</v>
      </c>
      <c r="H288" s="64" t="s">
        <v>3680</v>
      </c>
      <c r="I288" s="64" t="s">
        <v>3681</v>
      </c>
      <c r="J288" s="64" t="s">
        <v>3682</v>
      </c>
      <c r="K288" s="67">
        <v>2022</v>
      </c>
      <c r="L288" s="64" t="s">
        <v>1143</v>
      </c>
      <c r="M288" s="64" t="s">
        <v>3683</v>
      </c>
      <c r="N288" s="64" t="s">
        <v>3684</v>
      </c>
      <c r="O288" s="64" t="s">
        <v>3685</v>
      </c>
      <c r="P288" s="114">
        <f t="shared" si="26"/>
        <v>40.799999999999997</v>
      </c>
      <c r="Q288" s="1"/>
      <c r="R288" s="69" t="str">
        <f t="shared" si="27"/>
        <v/>
      </c>
      <c r="S288" s="70" t="str">
        <f t="shared" si="28"/>
        <v>Image</v>
      </c>
      <c r="T288" s="92">
        <v>9786170974143</v>
      </c>
      <c r="U288" s="64" t="s">
        <v>3686</v>
      </c>
      <c r="V288" s="96">
        <v>40.799999999999997</v>
      </c>
      <c r="W288" s="93" t="s">
        <v>3687</v>
      </c>
      <c r="X288" s="64" t="s">
        <v>3688</v>
      </c>
      <c r="Y288" s="64" t="s">
        <v>3689</v>
      </c>
      <c r="Z288" s="64" t="s">
        <v>3690</v>
      </c>
      <c r="AA288" s="67">
        <v>652</v>
      </c>
      <c r="AB288" s="95" t="s">
        <v>1723</v>
      </c>
      <c r="AC288" s="76"/>
      <c r="AD288" s="29" t="s">
        <v>3691</v>
      </c>
      <c r="AE288" s="29" t="s">
        <v>3692</v>
      </c>
      <c r="AF288" s="77" t="s">
        <v>3264</v>
      </c>
      <c r="AG288" s="29"/>
      <c r="AH288" s="26">
        <f>VLOOKUP(B288,[2]Waybill!$A$1:$G$366,3,0)</f>
        <v>10</v>
      </c>
      <c r="AI288" s="26"/>
    </row>
    <row r="289" spans="1:35">
      <c r="A289" s="27">
        <v>73</v>
      </c>
      <c r="B289" s="43">
        <f t="shared" si="29"/>
        <v>9786177730117</v>
      </c>
      <c r="C289" s="64" t="s">
        <v>54</v>
      </c>
      <c r="D289" s="65" t="s">
        <v>12</v>
      </c>
      <c r="E289" s="66" t="s">
        <v>48</v>
      </c>
      <c r="F289" s="67">
        <v>296</v>
      </c>
      <c r="G289" s="64" t="s">
        <v>1084</v>
      </c>
      <c r="H289" s="64" t="s">
        <v>1085</v>
      </c>
      <c r="I289" s="64" t="s">
        <v>3693</v>
      </c>
      <c r="J289" s="64"/>
      <c r="K289" s="67">
        <v>2019</v>
      </c>
      <c r="L289" s="64" t="s">
        <v>50</v>
      </c>
      <c r="M289" s="64" t="s">
        <v>1086</v>
      </c>
      <c r="N289" s="64" t="s">
        <v>1087</v>
      </c>
      <c r="O289" s="64" t="s">
        <v>3694</v>
      </c>
      <c r="P289" s="114">
        <f t="shared" si="26"/>
        <v>26.6</v>
      </c>
      <c r="Q289" s="1"/>
      <c r="R289" s="69" t="str">
        <f t="shared" si="27"/>
        <v/>
      </c>
      <c r="S289" s="70" t="str">
        <f t="shared" si="28"/>
        <v>Image</v>
      </c>
      <c r="T289" s="92">
        <v>9786177730117</v>
      </c>
      <c r="U289" s="64" t="s">
        <v>1088</v>
      </c>
      <c r="V289" s="96">
        <v>26.6</v>
      </c>
      <c r="W289" s="93"/>
      <c r="X289" s="64" t="s">
        <v>3695</v>
      </c>
      <c r="Y289" s="64" t="s">
        <v>1089</v>
      </c>
      <c r="Z289" s="64" t="s">
        <v>1090</v>
      </c>
      <c r="AA289" s="67">
        <v>502</v>
      </c>
      <c r="AB289" s="95" t="s">
        <v>1723</v>
      </c>
      <c r="AC289" s="76"/>
      <c r="AD289" s="29" t="s">
        <v>50</v>
      </c>
      <c r="AE289" s="29" t="s">
        <v>50</v>
      </c>
      <c r="AF289" s="77" t="s">
        <v>3264</v>
      </c>
      <c r="AG289" s="29"/>
      <c r="AH289" s="26"/>
      <c r="AI289" s="26">
        <f>VLOOKUP(B289,'[1]report_HOME_2023-10-05'!$A$1:$H$858,8,0)</f>
        <v>4</v>
      </c>
    </row>
    <row r="290" spans="1:35">
      <c r="A290" s="27">
        <v>74</v>
      </c>
      <c r="B290" s="43">
        <f t="shared" si="29"/>
        <v>9786177965908</v>
      </c>
      <c r="C290" s="64" t="s">
        <v>54</v>
      </c>
      <c r="D290" s="65" t="s">
        <v>12</v>
      </c>
      <c r="E290" s="66" t="s">
        <v>48</v>
      </c>
      <c r="F290" s="67">
        <v>192</v>
      </c>
      <c r="G290" s="64" t="s">
        <v>1091</v>
      </c>
      <c r="H290" s="64" t="s">
        <v>1092</v>
      </c>
      <c r="I290" s="64" t="s">
        <v>3696</v>
      </c>
      <c r="J290" s="64"/>
      <c r="K290" s="67">
        <v>2020</v>
      </c>
      <c r="L290" s="64" t="s">
        <v>50</v>
      </c>
      <c r="M290" s="64" t="s">
        <v>1093</v>
      </c>
      <c r="N290" s="64" t="s">
        <v>1094</v>
      </c>
      <c r="O290" s="64" t="s">
        <v>3697</v>
      </c>
      <c r="P290" s="114">
        <f t="shared" si="26"/>
        <v>14</v>
      </c>
      <c r="Q290" s="1"/>
      <c r="R290" s="69" t="str">
        <f t="shared" si="27"/>
        <v/>
      </c>
      <c r="S290" s="70" t="str">
        <f t="shared" si="28"/>
        <v>Image</v>
      </c>
      <c r="T290" s="92">
        <v>9786177965908</v>
      </c>
      <c r="U290" s="64" t="s">
        <v>1095</v>
      </c>
      <c r="V290" s="96">
        <v>14</v>
      </c>
      <c r="W290" s="93"/>
      <c r="X290" s="64" t="s">
        <v>3698</v>
      </c>
      <c r="Y290" s="64" t="s">
        <v>1096</v>
      </c>
      <c r="Z290" s="64" t="s">
        <v>1097</v>
      </c>
      <c r="AA290" s="67">
        <v>266</v>
      </c>
      <c r="AB290" s="95" t="s">
        <v>3319</v>
      </c>
      <c r="AC290" s="76"/>
      <c r="AD290" s="29" t="s">
        <v>50</v>
      </c>
      <c r="AE290" s="29" t="s">
        <v>50</v>
      </c>
      <c r="AF290" s="77" t="s">
        <v>3264</v>
      </c>
      <c r="AG290" s="29"/>
      <c r="AH290" s="26"/>
      <c r="AI290" s="26">
        <f>VLOOKUP(B290,'[1]report_HOME_2023-10-05'!$A$1:$H$858,8,0)</f>
        <v>6</v>
      </c>
    </row>
    <row r="291" spans="1:35">
      <c r="A291" s="27">
        <v>75</v>
      </c>
      <c r="B291" s="43">
        <f t="shared" si="29"/>
        <v>9786170952851</v>
      </c>
      <c r="C291" s="64" t="s">
        <v>54</v>
      </c>
      <c r="D291" s="65" t="s">
        <v>12</v>
      </c>
      <c r="E291" s="66" t="s">
        <v>48</v>
      </c>
      <c r="F291" s="67">
        <v>416</v>
      </c>
      <c r="G291" s="64" t="s">
        <v>1098</v>
      </c>
      <c r="H291" s="64" t="s">
        <v>1099</v>
      </c>
      <c r="I291" s="64" t="s">
        <v>1100</v>
      </c>
      <c r="J291" s="64"/>
      <c r="K291" s="67">
        <v>2019</v>
      </c>
      <c r="L291" s="64" t="s">
        <v>86</v>
      </c>
      <c r="M291" s="64" t="s">
        <v>1101</v>
      </c>
      <c r="N291" s="64" t="s">
        <v>1102</v>
      </c>
      <c r="O291" s="64" t="s">
        <v>3699</v>
      </c>
      <c r="P291" s="114">
        <f t="shared" si="26"/>
        <v>50.8</v>
      </c>
      <c r="Q291" s="1"/>
      <c r="R291" s="69" t="str">
        <f t="shared" si="27"/>
        <v/>
      </c>
      <c r="S291" s="70" t="str">
        <f t="shared" si="28"/>
        <v>Image</v>
      </c>
      <c r="T291" s="92">
        <v>9786170952851</v>
      </c>
      <c r="U291" s="64" t="s">
        <v>1103</v>
      </c>
      <c r="V291" s="96">
        <v>50.8</v>
      </c>
      <c r="W291" s="93"/>
      <c r="X291" s="64" t="s">
        <v>1104</v>
      </c>
      <c r="Y291" s="64" t="s">
        <v>1105</v>
      </c>
      <c r="Z291" s="64" t="s">
        <v>1106</v>
      </c>
      <c r="AA291" s="94">
        <v>956</v>
      </c>
      <c r="AB291" s="95" t="s">
        <v>1723</v>
      </c>
      <c r="AC291" s="76"/>
      <c r="AD291" s="29" t="s">
        <v>1918</v>
      </c>
      <c r="AE291" s="29" t="s">
        <v>1919</v>
      </c>
      <c r="AF291" s="77" t="s">
        <v>3264</v>
      </c>
      <c r="AG291" s="29"/>
      <c r="AH291" s="26"/>
      <c r="AI291" s="26">
        <f>VLOOKUP(B291,'[1]report_HOME_2023-10-05'!$A$1:$H$858,8,0)</f>
        <v>6</v>
      </c>
    </row>
    <row r="292" spans="1:35">
      <c r="A292" s="27">
        <v>76</v>
      </c>
      <c r="B292" s="43">
        <f t="shared" si="29"/>
        <v>9780953825455</v>
      </c>
      <c r="C292" s="64" t="s">
        <v>54</v>
      </c>
      <c r="D292" s="65" t="s">
        <v>12</v>
      </c>
      <c r="E292" s="66" t="s">
        <v>48</v>
      </c>
      <c r="F292" s="67">
        <v>112</v>
      </c>
      <c r="G292" s="64" t="s">
        <v>1107</v>
      </c>
      <c r="H292" s="64" t="s">
        <v>1108</v>
      </c>
      <c r="I292" s="64" t="s">
        <v>1109</v>
      </c>
      <c r="J292" s="64"/>
      <c r="K292" s="67">
        <v>2015</v>
      </c>
      <c r="L292" s="64" t="s">
        <v>1110</v>
      </c>
      <c r="M292" s="64" t="s">
        <v>1111</v>
      </c>
      <c r="N292" s="64" t="s">
        <v>1112</v>
      </c>
      <c r="O292" s="64" t="s">
        <v>1109</v>
      </c>
      <c r="P292" s="114">
        <f t="shared" si="26"/>
        <v>20</v>
      </c>
      <c r="Q292" s="1"/>
      <c r="R292" s="69" t="str">
        <f t="shared" si="27"/>
        <v/>
      </c>
      <c r="S292" s="70" t="str">
        <f t="shared" si="28"/>
        <v>Image</v>
      </c>
      <c r="T292" s="92">
        <v>9780953825455</v>
      </c>
      <c r="U292" s="64" t="s">
        <v>1113</v>
      </c>
      <c r="V292" s="96">
        <v>20</v>
      </c>
      <c r="W292" s="93"/>
      <c r="X292" s="64" t="s">
        <v>1109</v>
      </c>
      <c r="Y292" s="64" t="s">
        <v>1114</v>
      </c>
      <c r="Z292" s="64" t="s">
        <v>1115</v>
      </c>
      <c r="AA292" s="67">
        <v>376</v>
      </c>
      <c r="AB292" s="95" t="s">
        <v>3319</v>
      </c>
      <c r="AC292" s="76">
        <v>276910988</v>
      </c>
      <c r="AD292" s="29" t="s">
        <v>1110</v>
      </c>
      <c r="AE292" s="29" t="s">
        <v>1110</v>
      </c>
      <c r="AF292" s="77" t="s">
        <v>3264</v>
      </c>
      <c r="AG292" s="29"/>
      <c r="AH292" s="26"/>
      <c r="AI292" s="26">
        <f>VLOOKUP(B292,'[1]report_HOME_2023-10-05'!$A$1:$H$858,8,0)</f>
        <v>6</v>
      </c>
    </row>
    <row r="293" spans="1:35">
      <c r="A293" s="27">
        <v>77</v>
      </c>
      <c r="B293" s="43">
        <f t="shared" si="29"/>
        <v>9786177730032</v>
      </c>
      <c r="C293" s="64" t="s">
        <v>54</v>
      </c>
      <c r="D293" s="65" t="s">
        <v>12</v>
      </c>
      <c r="E293" s="66" t="s">
        <v>48</v>
      </c>
      <c r="F293" s="67">
        <v>400</v>
      </c>
      <c r="G293" s="64" t="s">
        <v>1116</v>
      </c>
      <c r="H293" s="64" t="s">
        <v>1117</v>
      </c>
      <c r="I293" s="64" t="s">
        <v>3700</v>
      </c>
      <c r="J293" s="64"/>
      <c r="K293" s="67">
        <v>2019</v>
      </c>
      <c r="L293" s="64" t="s">
        <v>50</v>
      </c>
      <c r="M293" s="64" t="s">
        <v>1118</v>
      </c>
      <c r="N293" s="64" t="s">
        <v>1119</v>
      </c>
      <c r="O293" s="64" t="s">
        <v>3701</v>
      </c>
      <c r="P293" s="114">
        <f t="shared" si="26"/>
        <v>38.200000000000003</v>
      </c>
      <c r="Q293" s="1"/>
      <c r="R293" s="69" t="str">
        <f t="shared" si="27"/>
        <v/>
      </c>
      <c r="S293" s="70" t="str">
        <f t="shared" si="28"/>
        <v>Image</v>
      </c>
      <c r="T293" s="92">
        <v>9786177730032</v>
      </c>
      <c r="U293" s="64" t="s">
        <v>1120</v>
      </c>
      <c r="V293" s="96">
        <v>38.200000000000003</v>
      </c>
      <c r="W293" s="93"/>
      <c r="X293" s="64" t="s">
        <v>3702</v>
      </c>
      <c r="Y293" s="64" t="s">
        <v>1121</v>
      </c>
      <c r="Z293" s="64" t="s">
        <v>1122</v>
      </c>
      <c r="AA293" s="67">
        <v>715</v>
      </c>
      <c r="AB293" s="95" t="s">
        <v>3319</v>
      </c>
      <c r="AC293" s="76"/>
      <c r="AD293" s="29" t="s">
        <v>50</v>
      </c>
      <c r="AE293" s="29" t="s">
        <v>50</v>
      </c>
      <c r="AF293" s="77" t="s">
        <v>3264</v>
      </c>
      <c r="AG293" s="29"/>
      <c r="AH293" s="26"/>
      <c r="AI293" s="26">
        <f>VLOOKUP(B293,'[1]report_HOME_2023-10-05'!$A$1:$H$858,8,0)</f>
        <v>8</v>
      </c>
    </row>
    <row r="294" spans="1:35">
      <c r="A294" s="27">
        <v>78</v>
      </c>
      <c r="B294" s="43">
        <f t="shared" si="29"/>
        <v>9786177682584</v>
      </c>
      <c r="C294" s="64" t="s">
        <v>54</v>
      </c>
      <c r="D294" s="65" t="s">
        <v>12</v>
      </c>
      <c r="E294" s="66" t="s">
        <v>48</v>
      </c>
      <c r="F294" s="67">
        <v>320</v>
      </c>
      <c r="G294" s="64" t="s">
        <v>1123</v>
      </c>
      <c r="H294" s="64" t="s">
        <v>1124</v>
      </c>
      <c r="I294" s="64" t="s">
        <v>1125</v>
      </c>
      <c r="J294" s="64"/>
      <c r="K294" s="67">
        <v>2019</v>
      </c>
      <c r="L294" s="64" t="s">
        <v>50</v>
      </c>
      <c r="M294" s="64" t="s">
        <v>1126</v>
      </c>
      <c r="N294" s="64" t="s">
        <v>1127</v>
      </c>
      <c r="O294" s="64" t="s">
        <v>1128</v>
      </c>
      <c r="P294" s="114">
        <f t="shared" si="26"/>
        <v>28</v>
      </c>
      <c r="Q294" s="1"/>
      <c r="R294" s="69" t="str">
        <f t="shared" si="27"/>
        <v/>
      </c>
      <c r="S294" s="70" t="str">
        <f t="shared" si="28"/>
        <v>Image</v>
      </c>
      <c r="T294" s="92">
        <v>9786177682584</v>
      </c>
      <c r="U294" s="64" t="s">
        <v>1129</v>
      </c>
      <c r="V294" s="96">
        <v>28</v>
      </c>
      <c r="W294" s="93"/>
      <c r="X294" s="64" t="s">
        <v>1130</v>
      </c>
      <c r="Y294" s="64" t="s">
        <v>1131</v>
      </c>
      <c r="Z294" s="64" t="s">
        <v>1132</v>
      </c>
      <c r="AA294" s="97">
        <v>528</v>
      </c>
      <c r="AB294" s="95" t="s">
        <v>1723</v>
      </c>
      <c r="AC294" s="76"/>
      <c r="AD294" s="29" t="s">
        <v>50</v>
      </c>
      <c r="AE294" s="29" t="s">
        <v>50</v>
      </c>
      <c r="AF294" s="77" t="s">
        <v>3264</v>
      </c>
      <c r="AG294" s="29"/>
      <c r="AH294" s="26"/>
      <c r="AI294" s="26">
        <f>VLOOKUP(B294,'[1]report_HOME_2023-10-05'!$A$1:$H$858,8,0)</f>
        <v>6</v>
      </c>
    </row>
    <row r="295" spans="1:35">
      <c r="A295" s="27">
        <v>79</v>
      </c>
      <c r="B295" s="43">
        <f t="shared" si="29"/>
        <v>9786177552450</v>
      </c>
      <c r="C295" s="64" t="s">
        <v>54</v>
      </c>
      <c r="D295" s="65" t="s">
        <v>12</v>
      </c>
      <c r="E295" s="66" t="s">
        <v>48</v>
      </c>
      <c r="F295" s="67">
        <v>280</v>
      </c>
      <c r="G295" s="64" t="s">
        <v>1133</v>
      </c>
      <c r="H295" s="64" t="s">
        <v>1134</v>
      </c>
      <c r="I295" s="64" t="s">
        <v>3703</v>
      </c>
      <c r="J295" s="64"/>
      <c r="K295" s="67">
        <v>2018</v>
      </c>
      <c r="L295" s="64" t="s">
        <v>50</v>
      </c>
      <c r="M295" s="64" t="s">
        <v>1135</v>
      </c>
      <c r="N295" s="64" t="s">
        <v>1136</v>
      </c>
      <c r="O295" s="64" t="s">
        <v>3704</v>
      </c>
      <c r="P295" s="114">
        <f t="shared" si="26"/>
        <v>24.9</v>
      </c>
      <c r="Q295" s="1"/>
      <c r="R295" s="69" t="str">
        <f t="shared" si="27"/>
        <v/>
      </c>
      <c r="S295" s="70" t="str">
        <f t="shared" si="28"/>
        <v>Image</v>
      </c>
      <c r="T295" s="92">
        <v>9786177552450</v>
      </c>
      <c r="U295" s="64" t="s">
        <v>1137</v>
      </c>
      <c r="V295" s="96">
        <v>24.9</v>
      </c>
      <c r="W295" s="93"/>
      <c r="X295" s="64" t="s">
        <v>3705</v>
      </c>
      <c r="Y295" s="64" t="s">
        <v>1138</v>
      </c>
      <c r="Z295" s="64" t="s">
        <v>1139</v>
      </c>
      <c r="AA295" s="67">
        <v>465</v>
      </c>
      <c r="AB295" s="95" t="s">
        <v>1723</v>
      </c>
      <c r="AC295" s="76"/>
      <c r="AD295" s="29" t="s">
        <v>50</v>
      </c>
      <c r="AE295" s="29" t="s">
        <v>50</v>
      </c>
      <c r="AF295" s="77" t="s">
        <v>3264</v>
      </c>
      <c r="AG295" s="29"/>
      <c r="AH295" s="26"/>
      <c r="AI295" s="26">
        <f>VLOOKUP(B295,'[1]report_HOME_2023-10-05'!$A$1:$H$858,8,0)</f>
        <v>7</v>
      </c>
    </row>
    <row r="296" spans="1:35">
      <c r="A296" s="27">
        <v>80</v>
      </c>
      <c r="B296" s="43">
        <f t="shared" si="29"/>
        <v>9786177973736</v>
      </c>
      <c r="C296" s="64" t="s">
        <v>54</v>
      </c>
      <c r="D296" s="65" t="s">
        <v>12</v>
      </c>
      <c r="E296" s="66" t="s">
        <v>48</v>
      </c>
      <c r="F296" s="67">
        <v>224</v>
      </c>
      <c r="G296" s="64" t="s">
        <v>3706</v>
      </c>
      <c r="H296" s="64" t="s">
        <v>3707</v>
      </c>
      <c r="I296" s="64" t="s">
        <v>3708</v>
      </c>
      <c r="J296" s="64"/>
      <c r="K296" s="67">
        <v>2022</v>
      </c>
      <c r="L296" s="64" t="s">
        <v>329</v>
      </c>
      <c r="M296" s="64" t="s">
        <v>3709</v>
      </c>
      <c r="N296" s="64" t="s">
        <v>3710</v>
      </c>
      <c r="O296" s="64" t="s">
        <v>3711</v>
      </c>
      <c r="P296" s="114">
        <f t="shared" si="26"/>
        <v>37.6</v>
      </c>
      <c r="Q296" s="1"/>
      <c r="R296" s="69" t="str">
        <f t="shared" si="27"/>
        <v/>
      </c>
      <c r="S296" s="70" t="str">
        <f t="shared" si="28"/>
        <v>Image</v>
      </c>
      <c r="T296" s="92">
        <v>9786177973736</v>
      </c>
      <c r="U296" s="64" t="s">
        <v>3712</v>
      </c>
      <c r="V296" s="96">
        <v>37.6</v>
      </c>
      <c r="W296" s="93" t="s">
        <v>3713</v>
      </c>
      <c r="X296" s="64" t="s">
        <v>3714</v>
      </c>
      <c r="Y296" s="64" t="s">
        <v>3715</v>
      </c>
      <c r="Z296" s="64" t="s">
        <v>3716</v>
      </c>
      <c r="AA296" s="67">
        <v>346</v>
      </c>
      <c r="AB296" s="95" t="s">
        <v>1723</v>
      </c>
      <c r="AC296" s="76"/>
      <c r="AD296" s="29" t="s">
        <v>2700</v>
      </c>
      <c r="AE296" s="29" t="s">
        <v>2701</v>
      </c>
      <c r="AF296" s="77" t="s">
        <v>3264</v>
      </c>
      <c r="AG296" s="29"/>
      <c r="AH296" s="26">
        <f>VLOOKUP(B296,[2]Waybill!$A$1:$G$366,3,0)</f>
        <v>10</v>
      </c>
      <c r="AI296" s="26"/>
    </row>
    <row r="297" spans="1:35">
      <c r="A297" s="27">
        <v>81</v>
      </c>
      <c r="B297" s="43">
        <f t="shared" si="29"/>
        <v>9786170934215</v>
      </c>
      <c r="C297" s="64" t="s">
        <v>54</v>
      </c>
      <c r="D297" s="65" t="s">
        <v>12</v>
      </c>
      <c r="E297" s="66" t="s">
        <v>48</v>
      </c>
      <c r="F297" s="67">
        <v>46</v>
      </c>
      <c r="G297" s="64" t="s">
        <v>1140</v>
      </c>
      <c r="H297" s="64" t="s">
        <v>1141</v>
      </c>
      <c r="I297" s="64" t="s">
        <v>1142</v>
      </c>
      <c r="J297" s="64"/>
      <c r="K297" s="67">
        <v>2018</v>
      </c>
      <c r="L297" s="64" t="s">
        <v>1143</v>
      </c>
      <c r="M297" s="64" t="s">
        <v>1144</v>
      </c>
      <c r="N297" s="64" t="s">
        <v>1145</v>
      </c>
      <c r="O297" s="64" t="s">
        <v>1146</v>
      </c>
      <c r="P297" s="114">
        <f t="shared" si="26"/>
        <v>51.8</v>
      </c>
      <c r="Q297" s="1"/>
      <c r="R297" s="69" t="str">
        <f t="shared" si="27"/>
        <v/>
      </c>
      <c r="S297" s="70" t="str">
        <f t="shared" si="28"/>
        <v>Image</v>
      </c>
      <c r="T297" s="92">
        <v>9786170934215</v>
      </c>
      <c r="U297" s="64" t="s">
        <v>1147</v>
      </c>
      <c r="V297" s="96">
        <v>51.8</v>
      </c>
      <c r="W297" s="93"/>
      <c r="X297" s="64" t="s">
        <v>1148</v>
      </c>
      <c r="Y297" s="64" t="s">
        <v>1149</v>
      </c>
      <c r="Z297" s="64" t="s">
        <v>1150</v>
      </c>
      <c r="AA297" s="94">
        <v>975</v>
      </c>
      <c r="AB297" s="95" t="s">
        <v>1723</v>
      </c>
      <c r="AC297" s="76">
        <v>1372014284</v>
      </c>
      <c r="AD297" s="29" t="s">
        <v>3691</v>
      </c>
      <c r="AE297" s="29" t="s">
        <v>3692</v>
      </c>
      <c r="AF297" s="77" t="s">
        <v>3264</v>
      </c>
      <c r="AG297" s="29"/>
      <c r="AH297" s="26"/>
      <c r="AI297" s="26">
        <f>VLOOKUP(B297,'[1]report_HOME_2023-10-05'!$A$1:$H$858,8,0)</f>
        <v>4</v>
      </c>
    </row>
    <row r="298" spans="1:35">
      <c r="A298" s="27">
        <v>82</v>
      </c>
      <c r="B298" s="43">
        <f t="shared" si="29"/>
        <v>9786176642541</v>
      </c>
      <c r="C298" s="64" t="s">
        <v>54</v>
      </c>
      <c r="D298" s="65" t="s">
        <v>12</v>
      </c>
      <c r="E298" s="66" t="s">
        <v>48</v>
      </c>
      <c r="F298" s="67">
        <v>160</v>
      </c>
      <c r="G298" s="64" t="s">
        <v>1151</v>
      </c>
      <c r="H298" s="64" t="s">
        <v>1152</v>
      </c>
      <c r="I298" s="64" t="s">
        <v>1153</v>
      </c>
      <c r="J298" s="64"/>
      <c r="K298" s="67">
        <v>2015</v>
      </c>
      <c r="L298" s="64" t="s">
        <v>447</v>
      </c>
      <c r="M298" s="64" t="s">
        <v>1154</v>
      </c>
      <c r="N298" s="64" t="s">
        <v>1155</v>
      </c>
      <c r="O298" s="64" t="s">
        <v>1156</v>
      </c>
      <c r="P298" s="114">
        <f t="shared" si="26"/>
        <v>21.4</v>
      </c>
      <c r="Q298" s="1"/>
      <c r="R298" s="69" t="str">
        <f t="shared" si="27"/>
        <v/>
      </c>
      <c r="S298" s="70" t="str">
        <f t="shared" si="28"/>
        <v>Image</v>
      </c>
      <c r="T298" s="92">
        <v>9786176642541</v>
      </c>
      <c r="U298" s="64" t="s">
        <v>1157</v>
      </c>
      <c r="V298" s="96">
        <v>21.4</v>
      </c>
      <c r="W298" s="93">
        <v>9786180000000</v>
      </c>
      <c r="X298" s="64" t="s">
        <v>1158</v>
      </c>
      <c r="Y298" s="64" t="s">
        <v>1159</v>
      </c>
      <c r="Z298" s="64" t="s">
        <v>1160</v>
      </c>
      <c r="AA298" s="67">
        <v>227</v>
      </c>
      <c r="AB298" s="95" t="s">
        <v>3319</v>
      </c>
      <c r="AC298" s="76">
        <v>1233036869</v>
      </c>
      <c r="AD298" s="29" t="s">
        <v>2014</v>
      </c>
      <c r="AE298" s="29" t="s">
        <v>2015</v>
      </c>
      <c r="AF298" s="77" t="s">
        <v>3264</v>
      </c>
      <c r="AG298" s="29"/>
      <c r="AH298" s="26"/>
      <c r="AI298" s="26">
        <f>VLOOKUP(B298,'[1]report_HOME_2023-10-05'!$A$1:$H$858,8,0)</f>
        <v>8</v>
      </c>
    </row>
    <row r="299" spans="1:35">
      <c r="A299" s="27">
        <v>83</v>
      </c>
      <c r="B299" s="43">
        <f t="shared" si="29"/>
        <v>9786176641971</v>
      </c>
      <c r="C299" s="64" t="s">
        <v>54</v>
      </c>
      <c r="D299" s="65" t="s">
        <v>12</v>
      </c>
      <c r="E299" s="66" t="s">
        <v>48</v>
      </c>
      <c r="F299" s="67">
        <v>168</v>
      </c>
      <c r="G299" s="64" t="s">
        <v>1151</v>
      </c>
      <c r="H299" s="64" t="s">
        <v>1161</v>
      </c>
      <c r="I299" s="64" t="s">
        <v>1162</v>
      </c>
      <c r="J299" s="64"/>
      <c r="K299" s="67">
        <v>2015</v>
      </c>
      <c r="L299" s="64" t="s">
        <v>447</v>
      </c>
      <c r="M299" s="64" t="s">
        <v>1154</v>
      </c>
      <c r="N299" s="64" t="s">
        <v>3717</v>
      </c>
      <c r="O299" s="64" t="s">
        <v>3718</v>
      </c>
      <c r="P299" s="114">
        <f t="shared" si="26"/>
        <v>18.600000000000001</v>
      </c>
      <c r="Q299" s="1"/>
      <c r="R299" s="69" t="str">
        <f t="shared" si="27"/>
        <v/>
      </c>
      <c r="S299" s="70" t="str">
        <f t="shared" si="28"/>
        <v>Image</v>
      </c>
      <c r="T299" s="92">
        <v>9786176641971</v>
      </c>
      <c r="U299" s="64" t="s">
        <v>1163</v>
      </c>
      <c r="V299" s="96">
        <v>18.600000000000001</v>
      </c>
      <c r="W299" s="93">
        <v>9786180000000</v>
      </c>
      <c r="X299" s="64" t="s">
        <v>1164</v>
      </c>
      <c r="Y299" s="64" t="s">
        <v>1165</v>
      </c>
      <c r="Z299" s="64" t="s">
        <v>3719</v>
      </c>
      <c r="AA299" s="67">
        <v>232</v>
      </c>
      <c r="AB299" s="95" t="s">
        <v>3319</v>
      </c>
      <c r="AC299" s="76"/>
      <c r="AD299" s="29" t="s">
        <v>2014</v>
      </c>
      <c r="AE299" s="29" t="s">
        <v>2015</v>
      </c>
      <c r="AF299" s="77" t="s">
        <v>3264</v>
      </c>
      <c r="AG299" s="29"/>
      <c r="AH299" s="26"/>
      <c r="AI299" s="26">
        <f>VLOOKUP(B299,'[1]report_HOME_2023-10-05'!$A$1:$H$858,8,0)</f>
        <v>8</v>
      </c>
    </row>
    <row r="300" spans="1:35">
      <c r="A300" s="27">
        <v>84</v>
      </c>
      <c r="B300" s="43">
        <f t="shared" si="29"/>
        <v>9786176642480</v>
      </c>
      <c r="C300" s="64" t="s">
        <v>54</v>
      </c>
      <c r="D300" s="65" t="s">
        <v>12</v>
      </c>
      <c r="E300" s="66" t="s">
        <v>48</v>
      </c>
      <c r="F300" s="67">
        <v>224</v>
      </c>
      <c r="G300" s="64" t="s">
        <v>1151</v>
      </c>
      <c r="H300" s="64" t="s">
        <v>1166</v>
      </c>
      <c r="I300" s="64" t="s">
        <v>1167</v>
      </c>
      <c r="J300" s="64"/>
      <c r="K300" s="67">
        <v>2015</v>
      </c>
      <c r="L300" s="64" t="s">
        <v>447</v>
      </c>
      <c r="M300" s="64" t="s">
        <v>1154</v>
      </c>
      <c r="N300" s="64" t="s">
        <v>3720</v>
      </c>
      <c r="O300" s="64" t="s">
        <v>3721</v>
      </c>
      <c r="P300" s="114">
        <f t="shared" si="26"/>
        <v>25.2</v>
      </c>
      <c r="Q300" s="1"/>
      <c r="R300" s="69" t="str">
        <f t="shared" si="27"/>
        <v/>
      </c>
      <c r="S300" s="70" t="str">
        <f t="shared" si="28"/>
        <v>Image</v>
      </c>
      <c r="T300" s="92">
        <v>9786176642480</v>
      </c>
      <c r="U300" s="64" t="s">
        <v>1168</v>
      </c>
      <c r="V300" s="96">
        <v>25.2</v>
      </c>
      <c r="W300" s="93">
        <v>9786180000000</v>
      </c>
      <c r="X300" s="64" t="s">
        <v>1169</v>
      </c>
      <c r="Y300" s="64" t="s">
        <v>1159</v>
      </c>
      <c r="Z300" s="64" t="s">
        <v>3722</v>
      </c>
      <c r="AA300" s="67">
        <v>294</v>
      </c>
      <c r="AB300" s="95" t="s">
        <v>3319</v>
      </c>
      <c r="AC300" s="76">
        <v>1233036107</v>
      </c>
      <c r="AD300" s="29" t="s">
        <v>2014</v>
      </c>
      <c r="AE300" s="29" t="s">
        <v>2015</v>
      </c>
      <c r="AF300" s="77" t="s">
        <v>3264</v>
      </c>
      <c r="AG300" s="29"/>
      <c r="AH300" s="26"/>
      <c r="AI300" s="26">
        <f>VLOOKUP(B300,'[1]report_HOME_2023-10-05'!$A$1:$H$858,8,0)</f>
        <v>8</v>
      </c>
    </row>
    <row r="301" spans="1:35">
      <c r="A301" s="27">
        <v>85</v>
      </c>
      <c r="B301" s="43">
        <f t="shared" si="29"/>
        <v>9786176642497</v>
      </c>
      <c r="C301" s="64" t="s">
        <v>54</v>
      </c>
      <c r="D301" s="65" t="s">
        <v>12</v>
      </c>
      <c r="E301" s="66" t="s">
        <v>48</v>
      </c>
      <c r="F301" s="67">
        <v>224</v>
      </c>
      <c r="G301" s="64" t="s">
        <v>1151</v>
      </c>
      <c r="H301" s="64" t="s">
        <v>1170</v>
      </c>
      <c r="I301" s="64" t="s">
        <v>1153</v>
      </c>
      <c r="J301" s="64"/>
      <c r="K301" s="67">
        <v>2014</v>
      </c>
      <c r="L301" s="64" t="s">
        <v>447</v>
      </c>
      <c r="M301" s="64" t="s">
        <v>1154</v>
      </c>
      <c r="N301" s="64" t="s">
        <v>1171</v>
      </c>
      <c r="O301" s="64" t="s">
        <v>1156</v>
      </c>
      <c r="P301" s="114">
        <f t="shared" si="26"/>
        <v>22.1</v>
      </c>
      <c r="Q301" s="1"/>
      <c r="R301" s="69" t="str">
        <f t="shared" si="27"/>
        <v/>
      </c>
      <c r="S301" s="70" t="str">
        <f t="shared" si="28"/>
        <v>Image</v>
      </c>
      <c r="T301" s="92">
        <v>9786176642497</v>
      </c>
      <c r="U301" s="64" t="s">
        <v>1172</v>
      </c>
      <c r="V301" s="96">
        <v>22.1</v>
      </c>
      <c r="W301" s="93">
        <v>9786180000000</v>
      </c>
      <c r="X301" s="64" t="s">
        <v>1158</v>
      </c>
      <c r="Y301" s="64" t="s">
        <v>1159</v>
      </c>
      <c r="Z301" s="64" t="s">
        <v>1173</v>
      </c>
      <c r="AA301" s="67">
        <v>298</v>
      </c>
      <c r="AB301" s="95" t="s">
        <v>3319</v>
      </c>
      <c r="AC301" s="76">
        <v>1233038788</v>
      </c>
      <c r="AD301" s="29" t="s">
        <v>2014</v>
      </c>
      <c r="AE301" s="29" t="s">
        <v>2015</v>
      </c>
      <c r="AF301" s="77" t="s">
        <v>3264</v>
      </c>
      <c r="AG301" s="29"/>
      <c r="AH301" s="26"/>
      <c r="AI301" s="26">
        <f>VLOOKUP(B301,'[1]report_HOME_2023-10-05'!$A$1:$H$858,8,0)</f>
        <v>7</v>
      </c>
    </row>
    <row r="302" spans="1:35">
      <c r="A302" s="27">
        <v>86</v>
      </c>
      <c r="B302" s="43">
        <f t="shared" si="29"/>
        <v>9786177730278</v>
      </c>
      <c r="C302" s="64" t="s">
        <v>54</v>
      </c>
      <c r="D302" s="65" t="s">
        <v>12</v>
      </c>
      <c r="E302" s="66" t="s">
        <v>48</v>
      </c>
      <c r="F302" s="67">
        <v>352</v>
      </c>
      <c r="G302" s="64" t="s">
        <v>1174</v>
      </c>
      <c r="H302" s="64" t="s">
        <v>1175</v>
      </c>
      <c r="I302" s="64" t="s">
        <v>3723</v>
      </c>
      <c r="J302" s="64"/>
      <c r="K302" s="67">
        <v>2019</v>
      </c>
      <c r="L302" s="64" t="s">
        <v>50</v>
      </c>
      <c r="M302" s="64" t="s">
        <v>1176</v>
      </c>
      <c r="N302" s="64" t="s">
        <v>1177</v>
      </c>
      <c r="O302" s="64" t="s">
        <v>3724</v>
      </c>
      <c r="P302" s="114">
        <f t="shared" si="26"/>
        <v>30.5</v>
      </c>
      <c r="Q302" s="1"/>
      <c r="R302" s="69" t="str">
        <f t="shared" si="27"/>
        <v/>
      </c>
      <c r="S302" s="70" t="str">
        <f t="shared" si="28"/>
        <v>Image</v>
      </c>
      <c r="T302" s="92">
        <v>9786177730278</v>
      </c>
      <c r="U302" s="64" t="s">
        <v>1178</v>
      </c>
      <c r="V302" s="96">
        <v>30.5</v>
      </c>
      <c r="W302" s="93"/>
      <c r="X302" s="64" t="s">
        <v>3725</v>
      </c>
      <c r="Y302" s="64" t="s">
        <v>1179</v>
      </c>
      <c r="Z302" s="64" t="s">
        <v>1180</v>
      </c>
      <c r="AA302" s="67">
        <v>571</v>
      </c>
      <c r="AB302" s="95" t="s">
        <v>1723</v>
      </c>
      <c r="AC302" s="76"/>
      <c r="AD302" s="29" t="s">
        <v>50</v>
      </c>
      <c r="AE302" s="29" t="s">
        <v>50</v>
      </c>
      <c r="AF302" s="77" t="s">
        <v>3264</v>
      </c>
      <c r="AG302" s="29"/>
      <c r="AH302" s="26"/>
      <c r="AI302" s="26">
        <f>VLOOKUP(B302,'[1]report_HOME_2023-10-05'!$A$1:$H$858,8,0)</f>
        <v>5</v>
      </c>
    </row>
    <row r="303" spans="1:35">
      <c r="A303" s="27">
        <v>87</v>
      </c>
      <c r="B303" s="43">
        <f t="shared" si="29"/>
        <v>9786177866847</v>
      </c>
      <c r="C303" s="64" t="s">
        <v>54</v>
      </c>
      <c r="D303" s="65" t="s">
        <v>12</v>
      </c>
      <c r="E303" s="66" t="s">
        <v>48</v>
      </c>
      <c r="F303" s="67">
        <v>280</v>
      </c>
      <c r="G303" s="64" t="s">
        <v>1181</v>
      </c>
      <c r="H303" s="64" t="s">
        <v>1182</v>
      </c>
      <c r="I303" s="64" t="s">
        <v>1183</v>
      </c>
      <c r="J303" s="64"/>
      <c r="K303" s="67">
        <v>2021</v>
      </c>
      <c r="L303" s="64" t="s">
        <v>329</v>
      </c>
      <c r="M303" s="64" t="s">
        <v>1184</v>
      </c>
      <c r="N303" s="64" t="s">
        <v>1185</v>
      </c>
      <c r="O303" s="64" t="s">
        <v>3726</v>
      </c>
      <c r="P303" s="114">
        <f t="shared" si="26"/>
        <v>23.5</v>
      </c>
      <c r="Q303" s="1"/>
      <c r="R303" s="69" t="str">
        <f t="shared" si="27"/>
        <v/>
      </c>
      <c r="S303" s="70" t="str">
        <f t="shared" si="28"/>
        <v>Image</v>
      </c>
      <c r="T303" s="92">
        <v>9786177866847</v>
      </c>
      <c r="U303" s="64" t="s">
        <v>1186</v>
      </c>
      <c r="V303" s="96">
        <v>23.5</v>
      </c>
      <c r="W303" s="93"/>
      <c r="X303" s="64" t="s">
        <v>1187</v>
      </c>
      <c r="Y303" s="64" t="s">
        <v>1188</v>
      </c>
      <c r="Z303" s="64" t="s">
        <v>1189</v>
      </c>
      <c r="AA303" s="67">
        <v>429</v>
      </c>
      <c r="AB303" s="95" t="s">
        <v>1723</v>
      </c>
      <c r="AC303" s="76">
        <v>1369495048</v>
      </c>
      <c r="AD303" s="29" t="s">
        <v>2700</v>
      </c>
      <c r="AE303" s="29" t="s">
        <v>2701</v>
      </c>
      <c r="AF303" s="77" t="s">
        <v>3264</v>
      </c>
      <c r="AG303" s="29"/>
      <c r="AH303" s="26"/>
      <c r="AI303" s="26">
        <f>VLOOKUP(B303,'[1]report_HOME_2023-10-05'!$A$1:$H$858,8,0)</f>
        <v>6</v>
      </c>
    </row>
    <row r="304" spans="1:35">
      <c r="A304" s="27">
        <v>88</v>
      </c>
      <c r="B304" s="43">
        <f t="shared" si="29"/>
        <v>9789662792447</v>
      </c>
      <c r="C304" s="64" t="s">
        <v>54</v>
      </c>
      <c r="D304" s="65" t="s">
        <v>3727</v>
      </c>
      <c r="E304" s="66" t="s">
        <v>48</v>
      </c>
      <c r="F304" s="67">
        <v>140</v>
      </c>
      <c r="G304" s="64" t="s">
        <v>3728</v>
      </c>
      <c r="H304" s="64" t="s">
        <v>3729</v>
      </c>
      <c r="I304" s="64" t="s">
        <v>3730</v>
      </c>
      <c r="J304" s="64"/>
      <c r="K304" s="67">
        <v>2023</v>
      </c>
      <c r="L304" s="64" t="s">
        <v>3731</v>
      </c>
      <c r="M304" s="64" t="s">
        <v>3732</v>
      </c>
      <c r="N304" s="64" t="s">
        <v>3733</v>
      </c>
      <c r="O304" s="64" t="s">
        <v>3734</v>
      </c>
      <c r="P304" s="114">
        <f t="shared" si="26"/>
        <v>30.1</v>
      </c>
      <c r="Q304" s="1"/>
      <c r="R304" s="69" t="str">
        <f t="shared" si="27"/>
        <v/>
      </c>
      <c r="S304" s="70" t="str">
        <f t="shared" si="28"/>
        <v>Image</v>
      </c>
      <c r="T304" s="92">
        <v>9789662792447</v>
      </c>
      <c r="U304" s="64" t="s">
        <v>3735</v>
      </c>
      <c r="V304" s="96">
        <v>30.1</v>
      </c>
      <c r="W304" s="93" t="s">
        <v>3736</v>
      </c>
      <c r="X304" s="64" t="s">
        <v>3737</v>
      </c>
      <c r="Y304" s="64" t="s">
        <v>3738</v>
      </c>
      <c r="Z304" s="64" t="s">
        <v>3739</v>
      </c>
      <c r="AA304" s="67">
        <v>216</v>
      </c>
      <c r="AB304" s="95" t="s">
        <v>1723</v>
      </c>
      <c r="AC304" s="76"/>
      <c r="AD304" s="29" t="s">
        <v>3740</v>
      </c>
      <c r="AE304" s="29" t="s">
        <v>3741</v>
      </c>
      <c r="AF304" s="77" t="s">
        <v>3264</v>
      </c>
      <c r="AG304" s="29"/>
      <c r="AH304" s="26">
        <f>VLOOKUP(B304,[2]Waybill!$A$1:$G$366,3,0)</f>
        <v>10</v>
      </c>
      <c r="AI304" s="26"/>
    </row>
    <row r="305" spans="1:38">
      <c r="A305" s="27">
        <v>89</v>
      </c>
      <c r="B305" s="43">
        <f t="shared" si="29"/>
        <v>9789661050920</v>
      </c>
      <c r="C305" s="64" t="s">
        <v>54</v>
      </c>
      <c r="D305" s="65" t="s">
        <v>3727</v>
      </c>
      <c r="E305" s="66" t="s">
        <v>48</v>
      </c>
      <c r="F305" s="67">
        <v>256</v>
      </c>
      <c r="G305" s="64" t="s">
        <v>1551</v>
      </c>
      <c r="H305" s="64" t="s">
        <v>3742</v>
      </c>
      <c r="I305" s="64" t="s">
        <v>3743</v>
      </c>
      <c r="J305" s="64" t="s">
        <v>1953</v>
      </c>
      <c r="K305" s="67">
        <v>2023</v>
      </c>
      <c r="L305" s="64" t="s">
        <v>487</v>
      </c>
      <c r="M305" s="64" t="s">
        <v>1552</v>
      </c>
      <c r="N305" s="64" t="s">
        <v>3744</v>
      </c>
      <c r="O305" s="64" t="s">
        <v>3745</v>
      </c>
      <c r="P305" s="114">
        <f t="shared" si="26"/>
        <v>27.6</v>
      </c>
      <c r="Q305" s="1"/>
      <c r="R305" s="69" t="str">
        <f t="shared" si="27"/>
        <v/>
      </c>
      <c r="S305" s="70" t="str">
        <f t="shared" si="28"/>
        <v>Image</v>
      </c>
      <c r="T305" s="92">
        <v>9789661050920</v>
      </c>
      <c r="U305" s="64" t="s">
        <v>3746</v>
      </c>
      <c r="V305" s="96">
        <v>27.6</v>
      </c>
      <c r="W305" s="93" t="s">
        <v>3747</v>
      </c>
      <c r="X305" s="64" t="s">
        <v>3748</v>
      </c>
      <c r="Y305" s="64" t="s">
        <v>1553</v>
      </c>
      <c r="Z305" s="64" t="s">
        <v>3749</v>
      </c>
      <c r="AA305" s="67">
        <v>324</v>
      </c>
      <c r="AB305" s="95" t="s">
        <v>1723</v>
      </c>
      <c r="AC305" s="76"/>
      <c r="AD305" s="29" t="s">
        <v>1949</v>
      </c>
      <c r="AE305" s="29" t="s">
        <v>3750</v>
      </c>
      <c r="AF305" s="77" t="s">
        <v>3264</v>
      </c>
      <c r="AG305" s="29"/>
      <c r="AH305" s="26">
        <f>VLOOKUP(B305,[2]Waybill!$A$1:$G$366,3,0)</f>
        <v>15</v>
      </c>
      <c r="AI305" s="26"/>
    </row>
    <row r="306" spans="1:38">
      <c r="A306" s="27">
        <v>90</v>
      </c>
      <c r="B306" s="43">
        <f t="shared" si="29"/>
        <v>9789669381613</v>
      </c>
      <c r="C306" s="64" t="s">
        <v>54</v>
      </c>
      <c r="D306" s="65" t="s">
        <v>3727</v>
      </c>
      <c r="E306" s="66" t="s">
        <v>48</v>
      </c>
      <c r="F306" s="67">
        <v>120</v>
      </c>
      <c r="G306" s="64" t="s">
        <v>3751</v>
      </c>
      <c r="H306" s="64" t="s">
        <v>3752</v>
      </c>
      <c r="I306" s="64" t="s">
        <v>3753</v>
      </c>
      <c r="J306" s="64"/>
      <c r="K306" s="67">
        <v>2023</v>
      </c>
      <c r="L306" s="64" t="s">
        <v>3754</v>
      </c>
      <c r="M306" s="64" t="s">
        <v>3755</v>
      </c>
      <c r="N306" s="64" t="s">
        <v>3756</v>
      </c>
      <c r="O306" s="64" t="s">
        <v>3757</v>
      </c>
      <c r="P306" s="114">
        <f t="shared" si="26"/>
        <v>25.2</v>
      </c>
      <c r="Q306" s="1"/>
      <c r="R306" s="69" t="str">
        <f t="shared" si="27"/>
        <v/>
      </c>
      <c r="S306" s="70" t="str">
        <f t="shared" si="28"/>
        <v>Image</v>
      </c>
      <c r="T306" s="92">
        <v>9789669381613</v>
      </c>
      <c r="U306" s="64" t="s">
        <v>3758</v>
      </c>
      <c r="V306" s="96">
        <v>25.2</v>
      </c>
      <c r="W306" s="93" t="s">
        <v>3759</v>
      </c>
      <c r="X306" s="64" t="s">
        <v>3760</v>
      </c>
      <c r="Y306" s="64" t="s">
        <v>3761</v>
      </c>
      <c r="Z306" s="64" t="s">
        <v>3762</v>
      </c>
      <c r="AA306" s="67">
        <v>222</v>
      </c>
      <c r="AB306" s="95" t="s">
        <v>1723</v>
      </c>
      <c r="AC306" s="76"/>
      <c r="AD306" s="29" t="s">
        <v>3763</v>
      </c>
      <c r="AE306" s="29" t="s">
        <v>3764</v>
      </c>
      <c r="AF306" s="77" t="s">
        <v>3264</v>
      </c>
      <c r="AG306" s="29"/>
      <c r="AH306" s="26">
        <f>VLOOKUP(B306,[2]Waybill!$A$1:$G$366,3,0)</f>
        <v>10</v>
      </c>
      <c r="AI306" s="26"/>
    </row>
    <row r="307" spans="1:38">
      <c r="A307" s="27">
        <v>91</v>
      </c>
      <c r="B307" s="43">
        <f t="shared" si="29"/>
        <v>9786177836376</v>
      </c>
      <c r="C307" s="64" t="s">
        <v>54</v>
      </c>
      <c r="D307" s="65" t="s">
        <v>3727</v>
      </c>
      <c r="E307" s="66" t="s">
        <v>48</v>
      </c>
      <c r="F307" s="67">
        <v>242</v>
      </c>
      <c r="G307" s="64" t="s">
        <v>3765</v>
      </c>
      <c r="H307" s="64" t="s">
        <v>3766</v>
      </c>
      <c r="I307" s="64" t="s">
        <v>3767</v>
      </c>
      <c r="J307" s="64"/>
      <c r="K307" s="67">
        <v>2023</v>
      </c>
      <c r="L307" s="64" t="s">
        <v>3768</v>
      </c>
      <c r="M307" s="64" t="s">
        <v>3769</v>
      </c>
      <c r="N307" s="64" t="s">
        <v>3770</v>
      </c>
      <c r="O307" s="64" t="s">
        <v>3771</v>
      </c>
      <c r="P307" s="114">
        <f t="shared" ref="P307" si="30">ROUND(V307*(100%-Discount),1)</f>
        <v>31.1</v>
      </c>
      <c r="Q307" s="1"/>
      <c r="R307" s="69" t="str">
        <f t="shared" ref="R307" si="31">IF(Q307="","",Q307*P307)</f>
        <v/>
      </c>
      <c r="S307" s="70" t="str">
        <f t="shared" ref="S307" si="32">IF(U307="","",HYPERLINK(U307,"Image"))</f>
        <v>Image</v>
      </c>
      <c r="T307" s="92">
        <v>9786177836376</v>
      </c>
      <c r="U307" s="64" t="s">
        <v>3772</v>
      </c>
      <c r="V307" s="96">
        <v>31.1</v>
      </c>
      <c r="W307" s="93" t="s">
        <v>3773</v>
      </c>
      <c r="X307" s="64" t="s">
        <v>3774</v>
      </c>
      <c r="Y307" s="64" t="s">
        <v>3775</v>
      </c>
      <c r="Z307" s="64" t="s">
        <v>3776</v>
      </c>
      <c r="AA307" s="67">
        <v>444</v>
      </c>
      <c r="AB307" s="95" t="s">
        <v>1723</v>
      </c>
      <c r="AC307" s="76"/>
      <c r="AD307" s="29" t="s">
        <v>3777</v>
      </c>
      <c r="AE307" s="29" t="s">
        <v>3778</v>
      </c>
      <c r="AF307" s="77" t="s">
        <v>3264</v>
      </c>
      <c r="AG307" s="29"/>
      <c r="AH307" s="26">
        <f>VLOOKUP(B307,[2]Waybill!$A$1:$G$366,3,0)</f>
        <v>10</v>
      </c>
      <c r="AI307" s="26"/>
    </row>
    <row r="308" spans="1:38">
      <c r="A308" s="98"/>
      <c r="B308" s="116"/>
      <c r="C308" s="116"/>
      <c r="D308" s="116"/>
      <c r="E308" s="116"/>
      <c r="F308" s="116"/>
      <c r="G308" s="116"/>
      <c r="H308" s="116"/>
      <c r="I308" s="27"/>
      <c r="J308" s="27"/>
      <c r="K308" s="99"/>
      <c r="L308" s="99"/>
      <c r="M308" s="29"/>
      <c r="N308" s="27"/>
      <c r="O308" s="29"/>
      <c r="P308" s="30"/>
      <c r="Q308" s="31">
        <f>Q_3</f>
        <v>0</v>
      </c>
      <c r="R308" s="32">
        <f>S_3</f>
        <v>0</v>
      </c>
      <c r="S308" s="29"/>
      <c r="T308" s="29"/>
      <c r="U308" s="77"/>
      <c r="V308" s="29"/>
      <c r="W308" s="29"/>
      <c r="X308" s="29"/>
      <c r="Y308" s="29"/>
      <c r="Z308" s="29"/>
      <c r="AA308" s="29"/>
      <c r="AB308" s="29"/>
      <c r="AC308" s="76"/>
      <c r="AD308" s="29"/>
      <c r="AE308" s="29"/>
      <c r="AF308" s="77"/>
      <c r="AG308" s="29"/>
      <c r="AH308" s="26"/>
      <c r="AI308" s="26"/>
    </row>
    <row r="309" spans="1:38" s="6" customFormat="1" ht="44.25" customHeight="1">
      <c r="A309" s="42" t="s">
        <v>6</v>
      </c>
      <c r="B309" s="42" t="s">
        <v>23</v>
      </c>
      <c r="C309" s="42" t="s">
        <v>5</v>
      </c>
      <c r="D309" s="42" t="s">
        <v>0</v>
      </c>
      <c r="E309" s="42" t="s">
        <v>37</v>
      </c>
      <c r="F309" s="44" t="s">
        <v>29</v>
      </c>
      <c r="G309" s="42" t="s">
        <v>31</v>
      </c>
      <c r="H309" s="42" t="s">
        <v>32</v>
      </c>
      <c r="I309" s="42" t="s">
        <v>33</v>
      </c>
      <c r="J309" s="44" t="s">
        <v>26</v>
      </c>
      <c r="K309" s="42" t="s">
        <v>3</v>
      </c>
      <c r="L309" s="44" t="s">
        <v>1</v>
      </c>
      <c r="M309" s="42" t="s">
        <v>28</v>
      </c>
      <c r="N309" s="42" t="s">
        <v>2</v>
      </c>
      <c r="O309" s="42" t="s">
        <v>4</v>
      </c>
      <c r="P309" s="111" t="str">
        <f>IF(Discount=0,"List PRICE","Net PRICE with "&amp;TEXT(Discount,"0%")&amp;" Discount")</f>
        <v>List PRICE</v>
      </c>
      <c r="Q309" s="45" t="s">
        <v>8</v>
      </c>
      <c r="R309" s="44" t="s">
        <v>9</v>
      </c>
      <c r="S309" s="42" t="s">
        <v>27</v>
      </c>
      <c r="T309" s="86" t="s">
        <v>23</v>
      </c>
      <c r="U309" s="86" t="s">
        <v>30</v>
      </c>
      <c r="V309" s="46" t="s">
        <v>40</v>
      </c>
      <c r="W309" s="86" t="s">
        <v>42</v>
      </c>
      <c r="X309" s="86" t="s">
        <v>43</v>
      </c>
      <c r="Y309" s="86" t="s">
        <v>45</v>
      </c>
      <c r="Z309" s="86" t="s">
        <v>46</v>
      </c>
      <c r="AA309" s="86" t="s">
        <v>44</v>
      </c>
      <c r="AB309" s="83" t="s">
        <v>5668</v>
      </c>
      <c r="AC309" s="49" t="s">
        <v>5671</v>
      </c>
      <c r="AD309" s="48" t="s">
        <v>5672</v>
      </c>
      <c r="AE309" s="48" t="s">
        <v>5673</v>
      </c>
      <c r="AF309" s="83" t="s">
        <v>5667</v>
      </c>
      <c r="AG309" s="50" t="s">
        <v>5674</v>
      </c>
      <c r="AH309" s="47" t="s">
        <v>5657</v>
      </c>
      <c r="AI309" s="50" t="s">
        <v>4145</v>
      </c>
      <c r="AJ309" s="87"/>
      <c r="AK309" s="87"/>
      <c r="AL309" s="87"/>
    </row>
    <row r="310" spans="1:38" s="63" customFormat="1" ht="20.25">
      <c r="A310" s="51" t="s">
        <v>21</v>
      </c>
      <c r="B310" s="51"/>
      <c r="C310" s="51"/>
      <c r="D310" s="51"/>
      <c r="E310" s="52"/>
      <c r="F310" s="51"/>
      <c r="G310" s="51"/>
      <c r="H310" s="51"/>
      <c r="I310" s="51"/>
      <c r="J310" s="51"/>
      <c r="K310" s="52"/>
      <c r="L310" s="51"/>
      <c r="M310" s="51"/>
      <c r="N310" s="51" t="s">
        <v>21</v>
      </c>
      <c r="O310" s="51"/>
      <c r="P310" s="88"/>
      <c r="Q310" s="54">
        <f>SUM(Q311:Q534)</f>
        <v>0</v>
      </c>
      <c r="R310" s="100">
        <f>SUM(R311:R534)</f>
        <v>0</v>
      </c>
      <c r="S310" s="53"/>
      <c r="T310" s="90"/>
      <c r="U310" s="91"/>
      <c r="V310" s="57"/>
      <c r="W310" s="58"/>
      <c r="X310" s="58"/>
      <c r="Y310" s="58"/>
      <c r="Z310" s="58"/>
      <c r="AA310" s="58"/>
      <c r="AB310" s="59"/>
      <c r="AC310" s="60"/>
      <c r="AD310" s="59"/>
      <c r="AE310" s="59"/>
      <c r="AF310" s="61"/>
      <c r="AG310" s="59"/>
      <c r="AH310" s="62"/>
      <c r="AI310" s="62"/>
    </row>
    <row r="311" spans="1:38">
      <c r="A311" s="27">
        <v>1</v>
      </c>
      <c r="B311" s="43">
        <f t="shared" ref="B311:B374" si="33">HYPERLINK("https://sentrumbookstore.com/catalog/books/"&amp;T311&amp;"/?langs=UA",T311)</f>
        <v>9786170977335</v>
      </c>
      <c r="C311" s="64" t="s">
        <v>54</v>
      </c>
      <c r="D311" s="65" t="s">
        <v>1190</v>
      </c>
      <c r="E311" s="66" t="s">
        <v>7</v>
      </c>
      <c r="F311" s="67">
        <v>64</v>
      </c>
      <c r="G311" s="64" t="s">
        <v>3779</v>
      </c>
      <c r="H311" s="64" t="s">
        <v>3780</v>
      </c>
      <c r="I311" s="64" t="s">
        <v>3781</v>
      </c>
      <c r="J311" s="64"/>
      <c r="K311" s="67">
        <v>2022</v>
      </c>
      <c r="L311" s="64" t="s">
        <v>1143</v>
      </c>
      <c r="M311" s="64" t="s">
        <v>3782</v>
      </c>
      <c r="N311" s="64" t="s">
        <v>3783</v>
      </c>
      <c r="O311" s="64" t="s">
        <v>3784</v>
      </c>
      <c r="P311" s="114">
        <f t="shared" ref="P311:P374" si="34">ROUND(V311*(100%-Discount),1)</f>
        <v>46.3</v>
      </c>
      <c r="Q311" s="1"/>
      <c r="R311" s="69" t="str">
        <f t="shared" ref="R311:R374" si="35">IF(Q311="","",Q311*P311)</f>
        <v/>
      </c>
      <c r="S311" s="70" t="str">
        <f t="shared" ref="S311:S374" si="36">IF(U311="","",HYPERLINK(U311,"Image"))</f>
        <v>Image</v>
      </c>
      <c r="T311" s="92">
        <v>9786170977335</v>
      </c>
      <c r="U311" s="64" t="s">
        <v>3785</v>
      </c>
      <c r="V311" s="96">
        <v>46.3</v>
      </c>
      <c r="W311" s="93" t="s">
        <v>3786</v>
      </c>
      <c r="X311" s="64" t="s">
        <v>3787</v>
      </c>
      <c r="Y311" s="64" t="s">
        <v>3782</v>
      </c>
      <c r="Z311" s="64" t="s">
        <v>3788</v>
      </c>
      <c r="AA311" s="67">
        <v>720</v>
      </c>
      <c r="AB311" s="95" t="s">
        <v>1723</v>
      </c>
      <c r="AC311" s="76"/>
      <c r="AD311" s="29" t="s">
        <v>3691</v>
      </c>
      <c r="AE311" s="29" t="s">
        <v>3692</v>
      </c>
      <c r="AF311" s="77" t="s">
        <v>1726</v>
      </c>
      <c r="AG311" s="29"/>
      <c r="AH311" s="26">
        <f>VLOOKUP(B311,[2]Waybill!$A$1:$G$366,3,0)</f>
        <v>10</v>
      </c>
      <c r="AI311" s="26"/>
    </row>
    <row r="312" spans="1:38">
      <c r="A312" s="27">
        <v>2</v>
      </c>
      <c r="B312" s="43">
        <f t="shared" si="33"/>
        <v>9786170977410</v>
      </c>
      <c r="C312" s="64" t="s">
        <v>54</v>
      </c>
      <c r="D312" s="65" t="s">
        <v>1190</v>
      </c>
      <c r="E312" s="66" t="s">
        <v>7</v>
      </c>
      <c r="F312" s="67">
        <v>32</v>
      </c>
      <c r="G312" s="64" t="s">
        <v>3789</v>
      </c>
      <c r="H312" s="64" t="s">
        <v>3790</v>
      </c>
      <c r="I312" s="64" t="s">
        <v>3791</v>
      </c>
      <c r="J312" s="64" t="s">
        <v>3792</v>
      </c>
      <c r="K312" s="67">
        <v>2022</v>
      </c>
      <c r="L312" s="64" t="s">
        <v>1143</v>
      </c>
      <c r="M312" s="64" t="s">
        <v>3793</v>
      </c>
      <c r="N312" s="64" t="s">
        <v>3794</v>
      </c>
      <c r="O312" s="64" t="s">
        <v>3795</v>
      </c>
      <c r="P312" s="114">
        <f t="shared" si="34"/>
        <v>33.200000000000003</v>
      </c>
      <c r="Q312" s="1"/>
      <c r="R312" s="69" t="str">
        <f t="shared" si="35"/>
        <v/>
      </c>
      <c r="S312" s="70" t="str">
        <f t="shared" si="36"/>
        <v>Image</v>
      </c>
      <c r="T312" s="92">
        <v>9786170977410</v>
      </c>
      <c r="U312" s="64" t="s">
        <v>3796</v>
      </c>
      <c r="V312" s="96">
        <v>33.200000000000003</v>
      </c>
      <c r="W312" s="93" t="s">
        <v>3797</v>
      </c>
      <c r="X312" s="64" t="s">
        <v>3798</v>
      </c>
      <c r="Y312" s="64" t="s">
        <v>3799</v>
      </c>
      <c r="Z312" s="64" t="s">
        <v>3800</v>
      </c>
      <c r="AA312" s="67">
        <v>570</v>
      </c>
      <c r="AB312" s="95" t="s">
        <v>1723</v>
      </c>
      <c r="AC312" s="76"/>
      <c r="AD312" s="29" t="s">
        <v>3691</v>
      </c>
      <c r="AE312" s="29" t="s">
        <v>3692</v>
      </c>
      <c r="AF312" s="77" t="s">
        <v>1726</v>
      </c>
      <c r="AG312" s="29"/>
      <c r="AH312" s="26">
        <f>VLOOKUP(B312,[2]Waybill!$A$1:$G$366,3,0)</f>
        <v>15</v>
      </c>
      <c r="AI312" s="26"/>
    </row>
    <row r="313" spans="1:38">
      <c r="A313" s="27">
        <v>3</v>
      </c>
      <c r="B313" s="43">
        <f t="shared" si="33"/>
        <v>9786176790556</v>
      </c>
      <c r="C313" s="64" t="s">
        <v>54</v>
      </c>
      <c r="D313" s="65" t="s">
        <v>1190</v>
      </c>
      <c r="E313" s="66" t="s">
        <v>7</v>
      </c>
      <c r="F313" s="67">
        <v>32</v>
      </c>
      <c r="G313" s="64" t="s">
        <v>3801</v>
      </c>
      <c r="H313" s="64" t="s">
        <v>3802</v>
      </c>
      <c r="I313" s="64" t="s">
        <v>3803</v>
      </c>
      <c r="J313" s="64"/>
      <c r="K313" s="67">
        <v>2014</v>
      </c>
      <c r="L313" s="64" t="s">
        <v>723</v>
      </c>
      <c r="M313" s="64" t="s">
        <v>3804</v>
      </c>
      <c r="N313" s="64" t="s">
        <v>3805</v>
      </c>
      <c r="O313" s="64" t="s">
        <v>3806</v>
      </c>
      <c r="P313" s="114">
        <f t="shared" si="34"/>
        <v>30.8</v>
      </c>
      <c r="Q313" s="1"/>
      <c r="R313" s="69" t="str">
        <f t="shared" si="35"/>
        <v/>
      </c>
      <c r="S313" s="70" t="str">
        <f t="shared" si="36"/>
        <v>Image</v>
      </c>
      <c r="T313" s="92">
        <v>9786176790556</v>
      </c>
      <c r="U313" s="64" t="s">
        <v>3807</v>
      </c>
      <c r="V313" s="96">
        <v>30.8</v>
      </c>
      <c r="W313" s="93" t="s">
        <v>3808</v>
      </c>
      <c r="X313" s="64" t="s">
        <v>3809</v>
      </c>
      <c r="Y313" s="64" t="s">
        <v>3810</v>
      </c>
      <c r="Z313" s="64" t="s">
        <v>3811</v>
      </c>
      <c r="AA313" s="67">
        <v>341</v>
      </c>
      <c r="AB313" s="95" t="s">
        <v>1723</v>
      </c>
      <c r="AC313" s="76"/>
      <c r="AD313" s="29" t="s">
        <v>1774</v>
      </c>
      <c r="AE313" s="29" t="s">
        <v>1775</v>
      </c>
      <c r="AF313" s="77" t="s">
        <v>1726</v>
      </c>
      <c r="AG313" s="29"/>
      <c r="AH313" s="26">
        <f>VLOOKUP(B313,[2]Waybill!$A$1:$G$366,3,0)</f>
        <v>35</v>
      </c>
      <c r="AI313" s="26"/>
    </row>
    <row r="314" spans="1:38">
      <c r="A314" s="27">
        <v>4</v>
      </c>
      <c r="B314" s="43">
        <f t="shared" si="33"/>
        <v>9786170979438</v>
      </c>
      <c r="C314" s="64" t="s">
        <v>54</v>
      </c>
      <c r="D314" s="65" t="s">
        <v>1190</v>
      </c>
      <c r="E314" s="66" t="s">
        <v>7</v>
      </c>
      <c r="F314" s="67">
        <v>28</v>
      </c>
      <c r="G314" s="64" t="s">
        <v>3812</v>
      </c>
      <c r="H314" s="64" t="s">
        <v>3813</v>
      </c>
      <c r="I314" s="64" t="s">
        <v>3814</v>
      </c>
      <c r="J314" s="64"/>
      <c r="K314" s="67">
        <v>2022</v>
      </c>
      <c r="L314" s="64" t="s">
        <v>1143</v>
      </c>
      <c r="M314" s="64" t="s">
        <v>3815</v>
      </c>
      <c r="N314" s="64" t="s">
        <v>3816</v>
      </c>
      <c r="O314" s="64" t="s">
        <v>3817</v>
      </c>
      <c r="P314" s="114">
        <f t="shared" si="34"/>
        <v>47.6</v>
      </c>
      <c r="Q314" s="1"/>
      <c r="R314" s="69" t="str">
        <f t="shared" si="35"/>
        <v/>
      </c>
      <c r="S314" s="70" t="str">
        <f t="shared" si="36"/>
        <v>Image</v>
      </c>
      <c r="T314" s="92">
        <v>9786170979438</v>
      </c>
      <c r="U314" s="64" t="s">
        <v>3818</v>
      </c>
      <c r="V314" s="96">
        <v>47.6</v>
      </c>
      <c r="W314" s="93" t="s">
        <v>3819</v>
      </c>
      <c r="X314" s="64" t="s">
        <v>3820</v>
      </c>
      <c r="Y314" s="64" t="s">
        <v>3821</v>
      </c>
      <c r="Z314" s="64" t="s">
        <v>3822</v>
      </c>
      <c r="AA314" s="67">
        <v>841</v>
      </c>
      <c r="AB314" s="95" t="s">
        <v>1723</v>
      </c>
      <c r="AC314" s="76"/>
      <c r="AD314" s="29" t="s">
        <v>3691</v>
      </c>
      <c r="AE314" s="29" t="s">
        <v>3692</v>
      </c>
      <c r="AF314" s="77" t="s">
        <v>1726</v>
      </c>
      <c r="AG314" s="29"/>
      <c r="AH314" s="26">
        <f>VLOOKUP(B314,[2]Waybill!$A$1:$G$366,3,0)</f>
        <v>10</v>
      </c>
      <c r="AI314" s="26"/>
    </row>
    <row r="315" spans="1:38">
      <c r="A315" s="27">
        <v>5</v>
      </c>
      <c r="B315" s="43">
        <f t="shared" si="33"/>
        <v>9786170980885</v>
      </c>
      <c r="C315" s="64" t="s">
        <v>54</v>
      </c>
      <c r="D315" s="65" t="s">
        <v>1190</v>
      </c>
      <c r="E315" s="66" t="s">
        <v>7</v>
      </c>
      <c r="F315" s="67">
        <v>20</v>
      </c>
      <c r="G315" s="64" t="s">
        <v>3823</v>
      </c>
      <c r="H315" s="64" t="s">
        <v>3824</v>
      </c>
      <c r="I315" s="64" t="s">
        <v>3825</v>
      </c>
      <c r="J315" s="64" t="s">
        <v>3826</v>
      </c>
      <c r="K315" s="67">
        <v>2023</v>
      </c>
      <c r="L315" s="64" t="s">
        <v>1143</v>
      </c>
      <c r="M315" s="64" t="s">
        <v>3827</v>
      </c>
      <c r="N315" s="64" t="s">
        <v>3828</v>
      </c>
      <c r="O315" s="64" t="s">
        <v>3829</v>
      </c>
      <c r="P315" s="114">
        <f t="shared" si="34"/>
        <v>24.1</v>
      </c>
      <c r="Q315" s="1"/>
      <c r="R315" s="69" t="str">
        <f t="shared" si="35"/>
        <v/>
      </c>
      <c r="S315" s="70" t="str">
        <f t="shared" si="36"/>
        <v>Image</v>
      </c>
      <c r="T315" s="92">
        <v>9786170980885</v>
      </c>
      <c r="U315" s="64" t="s">
        <v>3830</v>
      </c>
      <c r="V315" s="96">
        <v>24.1</v>
      </c>
      <c r="W315" s="93" t="s">
        <v>3831</v>
      </c>
      <c r="X315" s="64" t="s">
        <v>3832</v>
      </c>
      <c r="Y315" s="64" t="s">
        <v>3833</v>
      </c>
      <c r="Z315" s="64" t="s">
        <v>3834</v>
      </c>
      <c r="AA315" s="67">
        <v>310</v>
      </c>
      <c r="AB315" s="95" t="s">
        <v>1723</v>
      </c>
      <c r="AC315" s="76"/>
      <c r="AD315" s="29" t="s">
        <v>3691</v>
      </c>
      <c r="AE315" s="29" t="s">
        <v>3692</v>
      </c>
      <c r="AF315" s="77" t="s">
        <v>1726</v>
      </c>
      <c r="AG315" s="29"/>
      <c r="AH315" s="26">
        <f>VLOOKUP(B315,[2]Waybill!$A$1:$G$366,3,0)</f>
        <v>15</v>
      </c>
      <c r="AI315" s="26"/>
    </row>
    <row r="316" spans="1:38">
      <c r="A316" s="27">
        <v>6</v>
      </c>
      <c r="B316" s="43">
        <f t="shared" si="33"/>
        <v>9789664665213</v>
      </c>
      <c r="C316" s="64" t="s">
        <v>54</v>
      </c>
      <c r="D316" s="65" t="s">
        <v>1190</v>
      </c>
      <c r="E316" s="66" t="s">
        <v>7</v>
      </c>
      <c r="F316" s="67">
        <v>32</v>
      </c>
      <c r="G316" s="64" t="s">
        <v>3835</v>
      </c>
      <c r="H316" s="64" t="s">
        <v>3836</v>
      </c>
      <c r="I316" s="64" t="s">
        <v>3837</v>
      </c>
      <c r="J316" s="64" t="s">
        <v>3838</v>
      </c>
      <c r="K316" s="67">
        <v>2023</v>
      </c>
      <c r="L316" s="64" t="s">
        <v>3839</v>
      </c>
      <c r="M316" s="64" t="s">
        <v>3840</v>
      </c>
      <c r="N316" s="64" t="s">
        <v>3841</v>
      </c>
      <c r="O316" s="64" t="s">
        <v>3842</v>
      </c>
      <c r="P316" s="114">
        <f t="shared" si="34"/>
        <v>26.9</v>
      </c>
      <c r="Q316" s="1"/>
      <c r="R316" s="69" t="str">
        <f t="shared" si="35"/>
        <v/>
      </c>
      <c r="S316" s="70" t="str">
        <f t="shared" si="36"/>
        <v>Image</v>
      </c>
      <c r="T316" s="92">
        <v>9789664665213</v>
      </c>
      <c r="U316" s="64" t="s">
        <v>3843</v>
      </c>
      <c r="V316" s="96">
        <v>26.9</v>
      </c>
      <c r="W316" s="93" t="s">
        <v>3844</v>
      </c>
      <c r="X316" s="64" t="s">
        <v>3845</v>
      </c>
      <c r="Y316" s="64" t="s">
        <v>3846</v>
      </c>
      <c r="Z316" s="64" t="s">
        <v>3847</v>
      </c>
      <c r="AA316" s="67">
        <v>376</v>
      </c>
      <c r="AB316" s="95" t="s">
        <v>1723</v>
      </c>
      <c r="AC316" s="76"/>
      <c r="AD316" s="29" t="s">
        <v>3848</v>
      </c>
      <c r="AE316" s="29" t="s">
        <v>3849</v>
      </c>
      <c r="AF316" s="77" t="s">
        <v>1726</v>
      </c>
      <c r="AG316" s="29"/>
      <c r="AH316" s="26">
        <f>VLOOKUP(B316,[2]Waybill!$A$1:$G$366,3,0)</f>
        <v>10</v>
      </c>
      <c r="AI316" s="26"/>
    </row>
    <row r="317" spans="1:38">
      <c r="A317" s="27">
        <v>7</v>
      </c>
      <c r="B317" s="43">
        <f t="shared" si="33"/>
        <v>9789664665176</v>
      </c>
      <c r="C317" s="64" t="s">
        <v>54</v>
      </c>
      <c r="D317" s="65" t="s">
        <v>1190</v>
      </c>
      <c r="E317" s="66" t="s">
        <v>7</v>
      </c>
      <c r="F317" s="67">
        <v>32</v>
      </c>
      <c r="G317" s="64" t="s">
        <v>3835</v>
      </c>
      <c r="H317" s="64" t="s">
        <v>3850</v>
      </c>
      <c r="I317" s="64" t="s">
        <v>3837</v>
      </c>
      <c r="J317" s="64" t="s">
        <v>3838</v>
      </c>
      <c r="K317" s="67">
        <v>2023</v>
      </c>
      <c r="L317" s="64" t="s">
        <v>3839</v>
      </c>
      <c r="M317" s="64" t="s">
        <v>3840</v>
      </c>
      <c r="N317" s="64" t="s">
        <v>3851</v>
      </c>
      <c r="O317" s="64" t="s">
        <v>3842</v>
      </c>
      <c r="P317" s="114">
        <f t="shared" si="34"/>
        <v>26.9</v>
      </c>
      <c r="Q317" s="1"/>
      <c r="R317" s="69" t="str">
        <f t="shared" si="35"/>
        <v/>
      </c>
      <c r="S317" s="70" t="str">
        <f t="shared" si="36"/>
        <v>Image</v>
      </c>
      <c r="T317" s="92">
        <v>9789664665176</v>
      </c>
      <c r="U317" s="64" t="s">
        <v>3852</v>
      </c>
      <c r="V317" s="96">
        <v>26.9</v>
      </c>
      <c r="W317" s="93">
        <v>9789664665176</v>
      </c>
      <c r="X317" s="64" t="s">
        <v>3845</v>
      </c>
      <c r="Y317" s="64" t="s">
        <v>3846</v>
      </c>
      <c r="Z317" s="64" t="s">
        <v>3853</v>
      </c>
      <c r="AA317" s="67">
        <v>380</v>
      </c>
      <c r="AB317" s="95" t="s">
        <v>1723</v>
      </c>
      <c r="AC317" s="76"/>
      <c r="AD317" s="29" t="s">
        <v>3848</v>
      </c>
      <c r="AE317" s="29" t="s">
        <v>3849</v>
      </c>
      <c r="AF317" s="77" t="s">
        <v>1726</v>
      </c>
      <c r="AG317" s="29"/>
      <c r="AH317" s="26">
        <f>VLOOKUP(B317,[2]Waybill!$A$1:$G$366,3,0)</f>
        <v>10</v>
      </c>
      <c r="AI317" s="26"/>
    </row>
    <row r="318" spans="1:38">
      <c r="A318" s="27">
        <v>8</v>
      </c>
      <c r="B318" s="43">
        <f t="shared" si="33"/>
        <v>9786170040534</v>
      </c>
      <c r="C318" s="64" t="s">
        <v>54</v>
      </c>
      <c r="D318" s="65" t="s">
        <v>1190</v>
      </c>
      <c r="E318" s="66" t="s">
        <v>7</v>
      </c>
      <c r="F318" s="67">
        <v>144</v>
      </c>
      <c r="G318" s="64" t="s">
        <v>3854</v>
      </c>
      <c r="H318" s="64" t="s">
        <v>3855</v>
      </c>
      <c r="I318" s="64" t="s">
        <v>3856</v>
      </c>
      <c r="J318" s="64"/>
      <c r="K318" s="67">
        <v>2023</v>
      </c>
      <c r="L318" s="64" t="s">
        <v>3857</v>
      </c>
      <c r="M318" s="64" t="s">
        <v>3858</v>
      </c>
      <c r="N318" s="64" t="s">
        <v>3859</v>
      </c>
      <c r="O318" s="64" t="s">
        <v>3860</v>
      </c>
      <c r="P318" s="114">
        <f t="shared" si="34"/>
        <v>34.9</v>
      </c>
      <c r="Q318" s="1"/>
      <c r="R318" s="69" t="str">
        <f t="shared" si="35"/>
        <v/>
      </c>
      <c r="S318" s="70" t="str">
        <f t="shared" si="36"/>
        <v>Image</v>
      </c>
      <c r="T318" s="92">
        <v>9786170040534</v>
      </c>
      <c r="U318" s="64" t="s">
        <v>3861</v>
      </c>
      <c r="V318" s="96">
        <v>34.9</v>
      </c>
      <c r="W318" s="93" t="s">
        <v>3862</v>
      </c>
      <c r="X318" s="64" t="s">
        <v>3863</v>
      </c>
      <c r="Y318" s="64" t="s">
        <v>3864</v>
      </c>
      <c r="Z318" s="64" t="s">
        <v>3865</v>
      </c>
      <c r="AA318" s="67">
        <v>367</v>
      </c>
      <c r="AB318" s="95" t="s">
        <v>1723</v>
      </c>
      <c r="AC318" s="76"/>
      <c r="AD318" s="29" t="s">
        <v>3866</v>
      </c>
      <c r="AE318" s="29" t="s">
        <v>3867</v>
      </c>
      <c r="AF318" s="77" t="s">
        <v>1726</v>
      </c>
      <c r="AG318" s="29"/>
      <c r="AH318" s="26">
        <f>VLOOKUP(B318,[2]Waybill!$A$1:$G$366,3,0)</f>
        <v>10</v>
      </c>
      <c r="AI318" s="26"/>
    </row>
    <row r="319" spans="1:38">
      <c r="A319" s="27">
        <v>9</v>
      </c>
      <c r="B319" s="43">
        <f t="shared" si="33"/>
        <v>9789669426154</v>
      </c>
      <c r="C319" s="64" t="s">
        <v>54</v>
      </c>
      <c r="D319" s="65" t="s">
        <v>1190</v>
      </c>
      <c r="E319" s="66" t="s">
        <v>48</v>
      </c>
      <c r="F319" s="67">
        <v>10</v>
      </c>
      <c r="G319" s="64" t="s">
        <v>1192</v>
      </c>
      <c r="H319" s="64" t="s">
        <v>1195</v>
      </c>
      <c r="I319" s="64" t="s">
        <v>1196</v>
      </c>
      <c r="J319" s="64" t="s">
        <v>1197</v>
      </c>
      <c r="K319" s="67">
        <v>2019</v>
      </c>
      <c r="L319" s="64" t="s">
        <v>81</v>
      </c>
      <c r="M319" s="64" t="s">
        <v>1193</v>
      </c>
      <c r="N319" s="64" t="s">
        <v>1198</v>
      </c>
      <c r="O319" s="64" t="s">
        <v>1199</v>
      </c>
      <c r="P319" s="114">
        <f t="shared" si="34"/>
        <v>10</v>
      </c>
      <c r="Q319" s="1"/>
      <c r="R319" s="69" t="str">
        <f t="shared" si="35"/>
        <v/>
      </c>
      <c r="S319" s="70" t="str">
        <f t="shared" si="36"/>
        <v>Image</v>
      </c>
      <c r="T319" s="92">
        <v>9789669426154</v>
      </c>
      <c r="U319" s="64" t="s">
        <v>1200</v>
      </c>
      <c r="V319" s="96">
        <v>10</v>
      </c>
      <c r="W319" s="93"/>
      <c r="X319" s="64" t="s">
        <v>1201</v>
      </c>
      <c r="Y319" s="64" t="s">
        <v>1194</v>
      </c>
      <c r="Z319" s="64" t="s">
        <v>1202</v>
      </c>
      <c r="AA319" s="67">
        <v>83</v>
      </c>
      <c r="AB319" s="95" t="s">
        <v>3868</v>
      </c>
      <c r="AC319" s="76">
        <v>1345288601</v>
      </c>
      <c r="AD319" s="29" t="s">
        <v>3869</v>
      </c>
      <c r="AE319" s="29" t="s">
        <v>81</v>
      </c>
      <c r="AF319" s="77" t="s">
        <v>1726</v>
      </c>
      <c r="AG319" s="29" t="s">
        <v>3870</v>
      </c>
      <c r="AH319" s="26">
        <f>VLOOKUP(B319,[2]Waybill!$A$1:$G$366,3,0)</f>
        <v>15</v>
      </c>
      <c r="AI319" s="26"/>
    </row>
    <row r="320" spans="1:38">
      <c r="A320" s="27">
        <v>10</v>
      </c>
      <c r="B320" s="43">
        <f t="shared" si="33"/>
        <v>9786171700499</v>
      </c>
      <c r="C320" s="64" t="s">
        <v>54</v>
      </c>
      <c r="D320" s="65" t="s">
        <v>1190</v>
      </c>
      <c r="E320" s="66" t="s">
        <v>7</v>
      </c>
      <c r="F320" s="67">
        <v>48</v>
      </c>
      <c r="G320" s="64" t="s">
        <v>3871</v>
      </c>
      <c r="H320" s="64" t="s">
        <v>3872</v>
      </c>
      <c r="I320" s="64" t="s">
        <v>3873</v>
      </c>
      <c r="J320" s="64"/>
      <c r="K320" s="67">
        <v>2023</v>
      </c>
      <c r="L320" s="64" t="s">
        <v>80</v>
      </c>
      <c r="M320" s="64" t="s">
        <v>3874</v>
      </c>
      <c r="N320" s="64" t="s">
        <v>3875</v>
      </c>
      <c r="O320" s="64" t="s">
        <v>3876</v>
      </c>
      <c r="P320" s="114">
        <f t="shared" si="34"/>
        <v>28.9</v>
      </c>
      <c r="Q320" s="1"/>
      <c r="R320" s="69" t="str">
        <f t="shared" si="35"/>
        <v/>
      </c>
      <c r="S320" s="70" t="str">
        <f t="shared" si="36"/>
        <v>Image</v>
      </c>
      <c r="T320" s="92">
        <v>9786171700499</v>
      </c>
      <c r="U320" s="64" t="s">
        <v>3877</v>
      </c>
      <c r="V320" s="96">
        <v>28.9</v>
      </c>
      <c r="W320" s="93" t="s">
        <v>3878</v>
      </c>
      <c r="X320" s="64" t="s">
        <v>3879</v>
      </c>
      <c r="Y320" s="64" t="s">
        <v>3880</v>
      </c>
      <c r="Z320" s="64" t="s">
        <v>3881</v>
      </c>
      <c r="AA320" s="67">
        <v>463</v>
      </c>
      <c r="AB320" s="95" t="s">
        <v>1723</v>
      </c>
      <c r="AC320" s="76"/>
      <c r="AD320" s="29" t="s">
        <v>81</v>
      </c>
      <c r="AE320" s="29" t="s">
        <v>1797</v>
      </c>
      <c r="AF320" s="77" t="s">
        <v>1726</v>
      </c>
      <c r="AG320" s="29"/>
      <c r="AH320" s="26">
        <f>VLOOKUP(B320,[2]Waybill!$A$1:$G$366,3,0)</f>
        <v>10</v>
      </c>
      <c r="AI320" s="26"/>
    </row>
    <row r="321" spans="1:35">
      <c r="A321" s="27">
        <v>11</v>
      </c>
      <c r="B321" s="43">
        <f t="shared" si="33"/>
        <v>9786170977557</v>
      </c>
      <c r="C321" s="64" t="s">
        <v>54</v>
      </c>
      <c r="D321" s="65" t="s">
        <v>1190</v>
      </c>
      <c r="E321" s="66" t="s">
        <v>7</v>
      </c>
      <c r="F321" s="67">
        <v>48</v>
      </c>
      <c r="G321" s="64" t="s">
        <v>3882</v>
      </c>
      <c r="H321" s="64" t="s">
        <v>3883</v>
      </c>
      <c r="I321" s="64" t="s">
        <v>3884</v>
      </c>
      <c r="J321" s="64" t="s">
        <v>3885</v>
      </c>
      <c r="K321" s="67">
        <v>2022</v>
      </c>
      <c r="L321" s="64" t="s">
        <v>1143</v>
      </c>
      <c r="M321" s="64" t="s">
        <v>3886</v>
      </c>
      <c r="N321" s="64" t="s">
        <v>3887</v>
      </c>
      <c r="O321" s="64" t="s">
        <v>3888</v>
      </c>
      <c r="P321" s="114">
        <f t="shared" si="34"/>
        <v>31.1</v>
      </c>
      <c r="Q321" s="1"/>
      <c r="R321" s="69" t="str">
        <f t="shared" si="35"/>
        <v/>
      </c>
      <c r="S321" s="70" t="str">
        <f t="shared" si="36"/>
        <v>Image</v>
      </c>
      <c r="T321" s="92">
        <v>9786170977557</v>
      </c>
      <c r="U321" s="64" t="s">
        <v>3889</v>
      </c>
      <c r="V321" s="96">
        <v>31.1</v>
      </c>
      <c r="W321" s="93" t="s">
        <v>3890</v>
      </c>
      <c r="X321" s="64" t="s">
        <v>3891</v>
      </c>
      <c r="Y321" s="64" t="s">
        <v>3892</v>
      </c>
      <c r="Z321" s="64" t="s">
        <v>3893</v>
      </c>
      <c r="AA321" s="67">
        <v>463</v>
      </c>
      <c r="AB321" s="95" t="s">
        <v>1723</v>
      </c>
      <c r="AC321" s="76"/>
      <c r="AD321" s="29" t="s">
        <v>3691</v>
      </c>
      <c r="AE321" s="29" t="s">
        <v>3692</v>
      </c>
      <c r="AF321" s="77" t="s">
        <v>1726</v>
      </c>
      <c r="AG321" s="29"/>
      <c r="AH321" s="26">
        <f>VLOOKUP(B321,[2]Waybill!$A$1:$G$366,3,0)</f>
        <v>15</v>
      </c>
      <c r="AI321" s="26"/>
    </row>
    <row r="322" spans="1:35">
      <c r="A322" s="27">
        <v>12</v>
      </c>
      <c r="B322" s="43">
        <f t="shared" si="33"/>
        <v>9786170977106</v>
      </c>
      <c r="C322" s="64" t="s">
        <v>54</v>
      </c>
      <c r="D322" s="65" t="s">
        <v>1190</v>
      </c>
      <c r="E322" s="66" t="s">
        <v>7</v>
      </c>
      <c r="F322" s="67">
        <v>48</v>
      </c>
      <c r="G322" s="64" t="s">
        <v>3894</v>
      </c>
      <c r="H322" s="64" t="s">
        <v>3895</v>
      </c>
      <c r="I322" s="64" t="s">
        <v>3896</v>
      </c>
      <c r="J322" s="64" t="s">
        <v>3885</v>
      </c>
      <c r="K322" s="67">
        <v>2022</v>
      </c>
      <c r="L322" s="64" t="s">
        <v>1143</v>
      </c>
      <c r="M322" s="64" t="s">
        <v>3897</v>
      </c>
      <c r="N322" s="64" t="s">
        <v>3898</v>
      </c>
      <c r="O322" s="64" t="s">
        <v>3899</v>
      </c>
      <c r="P322" s="114">
        <f t="shared" si="34"/>
        <v>31.1</v>
      </c>
      <c r="Q322" s="1"/>
      <c r="R322" s="69" t="str">
        <f t="shared" si="35"/>
        <v/>
      </c>
      <c r="S322" s="70" t="str">
        <f t="shared" si="36"/>
        <v>Image</v>
      </c>
      <c r="T322" s="92">
        <v>9786170977106</v>
      </c>
      <c r="U322" s="64" t="s">
        <v>3900</v>
      </c>
      <c r="V322" s="96">
        <v>31.1</v>
      </c>
      <c r="W322" s="93" t="s">
        <v>3901</v>
      </c>
      <c r="X322" s="64" t="s">
        <v>3902</v>
      </c>
      <c r="Y322" s="64" t="s">
        <v>3903</v>
      </c>
      <c r="Z322" s="64" t="s">
        <v>3904</v>
      </c>
      <c r="AA322" s="67">
        <v>463</v>
      </c>
      <c r="AB322" s="95" t="s">
        <v>1723</v>
      </c>
      <c r="AC322" s="76"/>
      <c r="AD322" s="29" t="s">
        <v>3691</v>
      </c>
      <c r="AE322" s="29" t="s">
        <v>3692</v>
      </c>
      <c r="AF322" s="77" t="s">
        <v>1726</v>
      </c>
      <c r="AG322" s="29"/>
      <c r="AH322" s="26">
        <f>VLOOKUP(B322,[2]Waybill!$A$1:$G$366,3,0)</f>
        <v>14</v>
      </c>
      <c r="AI322" s="26"/>
    </row>
    <row r="323" spans="1:35">
      <c r="A323" s="27">
        <v>13</v>
      </c>
      <c r="B323" s="43">
        <f t="shared" si="33"/>
        <v>9789667511494</v>
      </c>
      <c r="C323" s="64" t="s">
        <v>54</v>
      </c>
      <c r="D323" s="65" t="s">
        <v>1190</v>
      </c>
      <c r="E323" s="66" t="s">
        <v>7</v>
      </c>
      <c r="F323" s="67">
        <v>16</v>
      </c>
      <c r="G323" s="64" t="s">
        <v>3905</v>
      </c>
      <c r="H323" s="64" t="s">
        <v>3906</v>
      </c>
      <c r="I323" s="64" t="s">
        <v>3907</v>
      </c>
      <c r="J323" s="64" t="s">
        <v>3908</v>
      </c>
      <c r="K323" s="67">
        <v>2023</v>
      </c>
      <c r="L323" s="64" t="s">
        <v>1143</v>
      </c>
      <c r="M323" s="64" t="s">
        <v>3909</v>
      </c>
      <c r="N323" s="64" t="s">
        <v>3910</v>
      </c>
      <c r="O323" s="64" t="s">
        <v>3911</v>
      </c>
      <c r="P323" s="114">
        <f t="shared" si="34"/>
        <v>28.2</v>
      </c>
      <c r="Q323" s="1"/>
      <c r="R323" s="69" t="str">
        <f t="shared" si="35"/>
        <v/>
      </c>
      <c r="S323" s="70" t="str">
        <f t="shared" si="36"/>
        <v>Image</v>
      </c>
      <c r="T323" s="92">
        <v>9789667511494</v>
      </c>
      <c r="U323" s="64" t="s">
        <v>3912</v>
      </c>
      <c r="V323" s="96">
        <v>28.2</v>
      </c>
      <c r="W323" s="93" t="s">
        <v>3913</v>
      </c>
      <c r="X323" s="64" t="s">
        <v>3914</v>
      </c>
      <c r="Y323" s="64" t="s">
        <v>3915</v>
      </c>
      <c r="Z323" s="64" t="s">
        <v>3916</v>
      </c>
      <c r="AA323" s="67">
        <v>373</v>
      </c>
      <c r="AB323" s="95" t="s">
        <v>1723</v>
      </c>
      <c r="AC323" s="76"/>
      <c r="AD323" s="29" t="s">
        <v>3691</v>
      </c>
      <c r="AE323" s="29" t="s">
        <v>3692</v>
      </c>
      <c r="AF323" s="77" t="s">
        <v>1726</v>
      </c>
      <c r="AG323" s="29"/>
      <c r="AH323" s="26">
        <f>VLOOKUP(B323,[2]Waybill!$A$1:$G$366,3,0)</f>
        <v>10</v>
      </c>
      <c r="AI323" s="26"/>
    </row>
    <row r="324" spans="1:35">
      <c r="A324" s="27">
        <v>14</v>
      </c>
      <c r="B324" s="43">
        <f t="shared" si="33"/>
        <v>9789667511500</v>
      </c>
      <c r="C324" s="64" t="s">
        <v>54</v>
      </c>
      <c r="D324" s="65" t="s">
        <v>1190</v>
      </c>
      <c r="E324" s="66" t="s">
        <v>7</v>
      </c>
      <c r="F324" s="67">
        <v>16</v>
      </c>
      <c r="G324" s="64" t="s">
        <v>3905</v>
      </c>
      <c r="H324" s="64" t="s">
        <v>3917</v>
      </c>
      <c r="I324" s="64" t="s">
        <v>3918</v>
      </c>
      <c r="J324" s="64" t="s">
        <v>3908</v>
      </c>
      <c r="K324" s="67">
        <v>2023</v>
      </c>
      <c r="L324" s="64" t="s">
        <v>1143</v>
      </c>
      <c r="M324" s="64" t="s">
        <v>3909</v>
      </c>
      <c r="N324" s="64" t="s">
        <v>3919</v>
      </c>
      <c r="O324" s="64" t="s">
        <v>3920</v>
      </c>
      <c r="P324" s="114">
        <f t="shared" si="34"/>
        <v>28.2</v>
      </c>
      <c r="Q324" s="1"/>
      <c r="R324" s="69" t="str">
        <f t="shared" si="35"/>
        <v/>
      </c>
      <c r="S324" s="70" t="str">
        <f t="shared" si="36"/>
        <v>Image</v>
      </c>
      <c r="T324" s="92">
        <v>9789667511500</v>
      </c>
      <c r="U324" s="64" t="s">
        <v>3921</v>
      </c>
      <c r="V324" s="96">
        <v>28.2</v>
      </c>
      <c r="W324" s="93" t="s">
        <v>3913</v>
      </c>
      <c r="X324" s="64" t="s">
        <v>3922</v>
      </c>
      <c r="Y324" s="64" t="s">
        <v>3915</v>
      </c>
      <c r="Z324" s="64" t="s">
        <v>3923</v>
      </c>
      <c r="AA324" s="97">
        <v>373</v>
      </c>
      <c r="AB324" s="95" t="s">
        <v>1723</v>
      </c>
      <c r="AC324" s="76"/>
      <c r="AD324" s="29" t="s">
        <v>3691</v>
      </c>
      <c r="AE324" s="29" t="s">
        <v>3692</v>
      </c>
      <c r="AF324" s="77" t="s">
        <v>1726</v>
      </c>
      <c r="AG324" s="29"/>
      <c r="AH324" s="26">
        <f>VLOOKUP(B324,[2]Waybill!$A$1:$G$366,3,0)</f>
        <v>10</v>
      </c>
      <c r="AI324" s="26"/>
    </row>
    <row r="325" spans="1:35">
      <c r="A325" s="27">
        <v>15</v>
      </c>
      <c r="B325" s="43">
        <f t="shared" si="33"/>
        <v>9789667511517</v>
      </c>
      <c r="C325" s="64" t="s">
        <v>54</v>
      </c>
      <c r="D325" s="65" t="s">
        <v>1190</v>
      </c>
      <c r="E325" s="66" t="s">
        <v>7</v>
      </c>
      <c r="F325" s="67">
        <v>16</v>
      </c>
      <c r="G325" s="64" t="s">
        <v>3905</v>
      </c>
      <c r="H325" s="64" t="s">
        <v>3924</v>
      </c>
      <c r="I325" s="64" t="s">
        <v>3925</v>
      </c>
      <c r="J325" s="64" t="s">
        <v>3908</v>
      </c>
      <c r="K325" s="67">
        <v>2023</v>
      </c>
      <c r="L325" s="64" t="s">
        <v>1143</v>
      </c>
      <c r="M325" s="64" t="s">
        <v>3909</v>
      </c>
      <c r="N325" s="64" t="s">
        <v>3926</v>
      </c>
      <c r="O325" s="64" t="s">
        <v>3927</v>
      </c>
      <c r="P325" s="114">
        <f t="shared" si="34"/>
        <v>28.2</v>
      </c>
      <c r="Q325" s="1"/>
      <c r="R325" s="69" t="str">
        <f t="shared" si="35"/>
        <v/>
      </c>
      <c r="S325" s="70" t="str">
        <f t="shared" si="36"/>
        <v>Image</v>
      </c>
      <c r="T325" s="92">
        <v>9789667511517</v>
      </c>
      <c r="U325" s="64" t="s">
        <v>3928</v>
      </c>
      <c r="V325" s="96">
        <v>28.2</v>
      </c>
      <c r="W325" s="93" t="s">
        <v>3929</v>
      </c>
      <c r="X325" s="64" t="s">
        <v>3930</v>
      </c>
      <c r="Y325" s="64" t="s">
        <v>3915</v>
      </c>
      <c r="Z325" s="64" t="s">
        <v>3931</v>
      </c>
      <c r="AA325" s="67">
        <v>373</v>
      </c>
      <c r="AB325" s="95" t="s">
        <v>1723</v>
      </c>
      <c r="AC325" s="76"/>
      <c r="AD325" s="29" t="s">
        <v>3691</v>
      </c>
      <c r="AE325" s="29" t="s">
        <v>3692</v>
      </c>
      <c r="AF325" s="77" t="s">
        <v>1726</v>
      </c>
      <c r="AG325" s="29"/>
      <c r="AH325" s="26">
        <f>VLOOKUP(B325,[2]Waybill!$A$1:$G$366,3,0)</f>
        <v>10</v>
      </c>
      <c r="AI325" s="26"/>
    </row>
    <row r="326" spans="1:35">
      <c r="A326" s="27">
        <v>16</v>
      </c>
      <c r="B326" s="43">
        <f t="shared" si="33"/>
        <v>9789669829146</v>
      </c>
      <c r="C326" s="64" t="s">
        <v>54</v>
      </c>
      <c r="D326" s="65" t="s">
        <v>1190</v>
      </c>
      <c r="E326" s="66" t="s">
        <v>7</v>
      </c>
      <c r="F326" s="67">
        <v>64</v>
      </c>
      <c r="G326" s="64" t="s">
        <v>3932</v>
      </c>
      <c r="H326" s="64" t="s">
        <v>3933</v>
      </c>
      <c r="I326" s="64" t="s">
        <v>3934</v>
      </c>
      <c r="J326" s="64" t="s">
        <v>1367</v>
      </c>
      <c r="K326" s="67">
        <v>2023</v>
      </c>
      <c r="L326" s="64" t="s">
        <v>80</v>
      </c>
      <c r="M326" s="64" t="s">
        <v>3935</v>
      </c>
      <c r="N326" s="64" t="s">
        <v>3936</v>
      </c>
      <c r="O326" s="64" t="s">
        <v>3937</v>
      </c>
      <c r="P326" s="114">
        <f t="shared" si="34"/>
        <v>28.3</v>
      </c>
      <c r="Q326" s="1"/>
      <c r="R326" s="69" t="str">
        <f t="shared" si="35"/>
        <v/>
      </c>
      <c r="S326" s="70" t="str">
        <f t="shared" si="36"/>
        <v>Image</v>
      </c>
      <c r="T326" s="92">
        <v>9789669829146</v>
      </c>
      <c r="U326" s="64" t="s">
        <v>3938</v>
      </c>
      <c r="V326" s="96">
        <v>28.3</v>
      </c>
      <c r="W326" s="93" t="s">
        <v>3939</v>
      </c>
      <c r="X326" s="64" t="s">
        <v>3940</v>
      </c>
      <c r="Y326" s="64" t="s">
        <v>3941</v>
      </c>
      <c r="Z326" s="64" t="s">
        <v>3942</v>
      </c>
      <c r="AA326" s="67">
        <v>382</v>
      </c>
      <c r="AB326" s="95" t="s">
        <v>1723</v>
      </c>
      <c r="AC326" s="76"/>
      <c r="AD326" s="29" t="s">
        <v>81</v>
      </c>
      <c r="AE326" s="29" t="s">
        <v>1797</v>
      </c>
      <c r="AF326" s="77" t="s">
        <v>1726</v>
      </c>
      <c r="AG326" s="29"/>
      <c r="AH326" s="26">
        <f>VLOOKUP(B326,[2]Waybill!$A$1:$G$366,3,0)</f>
        <v>10</v>
      </c>
      <c r="AI326" s="26"/>
    </row>
    <row r="327" spans="1:35">
      <c r="A327" s="27">
        <v>17</v>
      </c>
      <c r="B327" s="43">
        <f t="shared" si="33"/>
        <v>9786170976901</v>
      </c>
      <c r="C327" s="64" t="s">
        <v>54</v>
      </c>
      <c r="D327" s="65" t="s">
        <v>1190</v>
      </c>
      <c r="E327" s="66" t="s">
        <v>7</v>
      </c>
      <c r="F327" s="67">
        <v>36</v>
      </c>
      <c r="G327" s="64" t="s">
        <v>3943</v>
      </c>
      <c r="H327" s="64" t="s">
        <v>3944</v>
      </c>
      <c r="I327" s="64" t="s">
        <v>3945</v>
      </c>
      <c r="J327" s="64"/>
      <c r="K327" s="67">
        <v>2022</v>
      </c>
      <c r="L327" s="64" t="s">
        <v>1143</v>
      </c>
      <c r="M327" s="64" t="s">
        <v>3946</v>
      </c>
      <c r="N327" s="64" t="s">
        <v>3947</v>
      </c>
      <c r="O327" s="64" t="s">
        <v>3948</v>
      </c>
      <c r="P327" s="114">
        <f t="shared" si="34"/>
        <v>20.5</v>
      </c>
      <c r="Q327" s="1"/>
      <c r="R327" s="69" t="str">
        <f t="shared" si="35"/>
        <v/>
      </c>
      <c r="S327" s="70" t="str">
        <f t="shared" si="36"/>
        <v>Image</v>
      </c>
      <c r="T327" s="92">
        <v>9786170976901</v>
      </c>
      <c r="U327" s="64" t="s">
        <v>3949</v>
      </c>
      <c r="V327" s="96">
        <v>20.5</v>
      </c>
      <c r="W327" s="93" t="s">
        <v>3950</v>
      </c>
      <c r="X327" s="64" t="s">
        <v>3951</v>
      </c>
      <c r="Y327" s="64" t="s">
        <v>3952</v>
      </c>
      <c r="Z327" s="64" t="s">
        <v>3953</v>
      </c>
      <c r="AA327" s="67">
        <v>108</v>
      </c>
      <c r="AB327" s="95" t="s">
        <v>1723</v>
      </c>
      <c r="AC327" s="76"/>
      <c r="AD327" s="29" t="s">
        <v>3691</v>
      </c>
      <c r="AE327" s="29" t="s">
        <v>3692</v>
      </c>
      <c r="AF327" s="77" t="s">
        <v>1726</v>
      </c>
      <c r="AG327" s="29"/>
      <c r="AH327" s="26">
        <f>VLOOKUP(B327,[2]Waybill!$A$1:$G$366,3,0)</f>
        <v>35</v>
      </c>
      <c r="AI327" s="26"/>
    </row>
    <row r="328" spans="1:35">
      <c r="A328" s="27">
        <v>18</v>
      </c>
      <c r="B328" s="43">
        <f t="shared" si="33"/>
        <v>9789664480038</v>
      </c>
      <c r="C328" s="64" t="s">
        <v>54</v>
      </c>
      <c r="D328" s="65" t="s">
        <v>1190</v>
      </c>
      <c r="E328" s="66" t="s">
        <v>7</v>
      </c>
      <c r="F328" s="67">
        <v>56</v>
      </c>
      <c r="G328" s="64"/>
      <c r="H328" s="64" t="s">
        <v>3954</v>
      </c>
      <c r="I328" s="64" t="s">
        <v>3955</v>
      </c>
      <c r="J328" s="64" t="s">
        <v>3956</v>
      </c>
      <c r="K328" s="67">
        <v>2023</v>
      </c>
      <c r="L328" s="64" t="s">
        <v>723</v>
      </c>
      <c r="M328" s="64"/>
      <c r="N328" s="64" t="s">
        <v>3957</v>
      </c>
      <c r="O328" s="64" t="s">
        <v>3958</v>
      </c>
      <c r="P328" s="114">
        <f t="shared" si="34"/>
        <v>40</v>
      </c>
      <c r="Q328" s="1"/>
      <c r="R328" s="69" t="str">
        <f t="shared" si="35"/>
        <v/>
      </c>
      <c r="S328" s="70" t="str">
        <f t="shared" si="36"/>
        <v>Image</v>
      </c>
      <c r="T328" s="92">
        <v>9789664480038</v>
      </c>
      <c r="U328" s="64" t="s">
        <v>3959</v>
      </c>
      <c r="V328" s="96">
        <v>40</v>
      </c>
      <c r="W328" s="93" t="s">
        <v>3960</v>
      </c>
      <c r="X328" s="64" t="s">
        <v>3961</v>
      </c>
      <c r="Y328" s="64"/>
      <c r="Z328" s="64" t="s">
        <v>3962</v>
      </c>
      <c r="AA328" s="67">
        <v>578</v>
      </c>
      <c r="AB328" s="95" t="s">
        <v>1723</v>
      </c>
      <c r="AC328" s="76"/>
      <c r="AD328" s="29" t="s">
        <v>1774</v>
      </c>
      <c r="AE328" s="29" t="s">
        <v>1775</v>
      </c>
      <c r="AF328" s="77" t="s">
        <v>1726</v>
      </c>
      <c r="AG328" s="29"/>
      <c r="AH328" s="26">
        <f>VLOOKUP(B328,[2]Waybill!$A$1:$G$366,3,0)</f>
        <v>15</v>
      </c>
      <c r="AI328" s="26"/>
    </row>
    <row r="329" spans="1:35">
      <c r="A329" s="27">
        <v>19</v>
      </c>
      <c r="B329" s="43">
        <f t="shared" si="33"/>
        <v>9789667511296</v>
      </c>
      <c r="C329" s="64" t="s">
        <v>54</v>
      </c>
      <c r="D329" s="65" t="s">
        <v>1190</v>
      </c>
      <c r="E329" s="66" t="s">
        <v>7</v>
      </c>
      <c r="F329" s="67">
        <v>10</v>
      </c>
      <c r="G329" s="64"/>
      <c r="H329" s="64" t="s">
        <v>3963</v>
      </c>
      <c r="I329" s="64" t="s">
        <v>3964</v>
      </c>
      <c r="J329" s="64" t="s">
        <v>3965</v>
      </c>
      <c r="K329" s="67">
        <v>2023</v>
      </c>
      <c r="L329" s="64" t="s">
        <v>1143</v>
      </c>
      <c r="M329" s="64"/>
      <c r="N329" s="64" t="s">
        <v>3966</v>
      </c>
      <c r="O329" s="64" t="s">
        <v>3967</v>
      </c>
      <c r="P329" s="114">
        <f t="shared" si="34"/>
        <v>15.4</v>
      </c>
      <c r="Q329" s="1"/>
      <c r="R329" s="69" t="str">
        <f t="shared" si="35"/>
        <v/>
      </c>
      <c r="S329" s="70" t="str">
        <f t="shared" si="36"/>
        <v>Image</v>
      </c>
      <c r="T329" s="92">
        <v>9789667511296</v>
      </c>
      <c r="U329" s="64" t="s">
        <v>3968</v>
      </c>
      <c r="V329" s="96">
        <v>15.4</v>
      </c>
      <c r="W329" s="93" t="s">
        <v>3969</v>
      </c>
      <c r="X329" s="64" t="s">
        <v>3970</v>
      </c>
      <c r="Y329" s="64"/>
      <c r="Z329" s="64" t="s">
        <v>3971</v>
      </c>
      <c r="AA329" s="67">
        <v>216</v>
      </c>
      <c r="AB329" s="95" t="s">
        <v>1723</v>
      </c>
      <c r="AC329" s="76"/>
      <c r="AD329" s="29" t="s">
        <v>3691</v>
      </c>
      <c r="AE329" s="29" t="s">
        <v>3692</v>
      </c>
      <c r="AF329" s="77" t="s">
        <v>1726</v>
      </c>
      <c r="AG329" s="29"/>
      <c r="AH329" s="26">
        <f>VLOOKUP(B329,[2]Waybill!$A$1:$G$366,3,0)</f>
        <v>10</v>
      </c>
      <c r="AI329" s="26"/>
    </row>
    <row r="330" spans="1:35">
      <c r="A330" s="27">
        <v>20</v>
      </c>
      <c r="B330" s="43">
        <f t="shared" si="33"/>
        <v>9786171700208</v>
      </c>
      <c r="C330" s="64" t="s">
        <v>54</v>
      </c>
      <c r="D330" s="65" t="s">
        <v>1190</v>
      </c>
      <c r="E330" s="66" t="s">
        <v>7</v>
      </c>
      <c r="F330" s="67">
        <v>176</v>
      </c>
      <c r="G330" s="64"/>
      <c r="H330" s="64" t="s">
        <v>3972</v>
      </c>
      <c r="I330" s="64" t="s">
        <v>3973</v>
      </c>
      <c r="J330" s="64"/>
      <c r="K330" s="67">
        <v>2023</v>
      </c>
      <c r="L330" s="64" t="s">
        <v>80</v>
      </c>
      <c r="M330" s="64"/>
      <c r="N330" s="64" t="s">
        <v>3974</v>
      </c>
      <c r="O330" s="64" t="s">
        <v>3975</v>
      </c>
      <c r="P330" s="114">
        <f t="shared" si="34"/>
        <v>55.7</v>
      </c>
      <c r="Q330" s="1"/>
      <c r="R330" s="69" t="str">
        <f t="shared" si="35"/>
        <v/>
      </c>
      <c r="S330" s="70" t="str">
        <f t="shared" si="36"/>
        <v>Image</v>
      </c>
      <c r="T330" s="92">
        <v>9786171700208</v>
      </c>
      <c r="U330" s="64" t="s">
        <v>3976</v>
      </c>
      <c r="V330" s="96">
        <v>55.7</v>
      </c>
      <c r="W330" s="93" t="s">
        <v>3977</v>
      </c>
      <c r="X330" s="64" t="s">
        <v>3978</v>
      </c>
      <c r="Y330" s="64"/>
      <c r="Z330" s="64" t="s">
        <v>3979</v>
      </c>
      <c r="AA330" s="67">
        <v>897</v>
      </c>
      <c r="AB330" s="95" t="s">
        <v>1723</v>
      </c>
      <c r="AC330" s="76"/>
      <c r="AD330" s="29" t="s">
        <v>81</v>
      </c>
      <c r="AE330" s="29" t="s">
        <v>1797</v>
      </c>
      <c r="AF330" s="77" t="s">
        <v>1726</v>
      </c>
      <c r="AG330" s="29"/>
      <c r="AH330" s="26">
        <f>VLOOKUP(B330,[2]Waybill!$A$1:$G$366,3,0)</f>
        <v>10</v>
      </c>
      <c r="AI330" s="26"/>
    </row>
    <row r="331" spans="1:35">
      <c r="A331" s="27">
        <v>21</v>
      </c>
      <c r="B331" s="43">
        <f t="shared" si="33"/>
        <v>9789667511272</v>
      </c>
      <c r="C331" s="64" t="s">
        <v>54</v>
      </c>
      <c r="D331" s="65" t="s">
        <v>1190</v>
      </c>
      <c r="E331" s="66" t="s">
        <v>7</v>
      </c>
      <c r="F331" s="67">
        <v>10</v>
      </c>
      <c r="G331" s="64"/>
      <c r="H331" s="64" t="s">
        <v>3980</v>
      </c>
      <c r="I331" s="64" t="s">
        <v>3981</v>
      </c>
      <c r="J331" s="64" t="s">
        <v>3965</v>
      </c>
      <c r="K331" s="67">
        <v>2023</v>
      </c>
      <c r="L331" s="64" t="s">
        <v>1143</v>
      </c>
      <c r="M331" s="64"/>
      <c r="N331" s="64" t="s">
        <v>3982</v>
      </c>
      <c r="O331" s="64" t="s">
        <v>3983</v>
      </c>
      <c r="P331" s="114">
        <f t="shared" si="34"/>
        <v>15.4</v>
      </c>
      <c r="Q331" s="1"/>
      <c r="R331" s="69" t="str">
        <f t="shared" si="35"/>
        <v/>
      </c>
      <c r="S331" s="70" t="str">
        <f t="shared" si="36"/>
        <v>Image</v>
      </c>
      <c r="T331" s="92">
        <v>9789667511272</v>
      </c>
      <c r="U331" s="64" t="s">
        <v>3984</v>
      </c>
      <c r="V331" s="96">
        <v>15.4</v>
      </c>
      <c r="W331" s="93" t="s">
        <v>3985</v>
      </c>
      <c r="X331" s="64" t="s">
        <v>3986</v>
      </c>
      <c r="Y331" s="64"/>
      <c r="Z331" s="64" t="s">
        <v>3987</v>
      </c>
      <c r="AA331" s="67">
        <v>216</v>
      </c>
      <c r="AB331" s="95" t="s">
        <v>1723</v>
      </c>
      <c r="AC331" s="76"/>
      <c r="AD331" s="29" t="s">
        <v>3691</v>
      </c>
      <c r="AE331" s="29" t="s">
        <v>3692</v>
      </c>
      <c r="AF331" s="77" t="s">
        <v>1726</v>
      </c>
      <c r="AG331" s="29"/>
      <c r="AH331" s="26">
        <f>VLOOKUP(B331,[2]Waybill!$A$1:$G$366,3,0)</f>
        <v>10</v>
      </c>
      <c r="AI331" s="26"/>
    </row>
    <row r="332" spans="1:35">
      <c r="A332" s="27">
        <v>22</v>
      </c>
      <c r="B332" s="43">
        <f t="shared" si="33"/>
        <v>9789669824219</v>
      </c>
      <c r="C332" s="64" t="s">
        <v>54</v>
      </c>
      <c r="D332" s="65" t="s">
        <v>1190</v>
      </c>
      <c r="E332" s="66" t="s">
        <v>7</v>
      </c>
      <c r="F332" s="67">
        <v>80</v>
      </c>
      <c r="G332" s="64"/>
      <c r="H332" s="64" t="s">
        <v>3988</v>
      </c>
      <c r="I332" s="64" t="s">
        <v>3989</v>
      </c>
      <c r="J332" s="64" t="s">
        <v>3990</v>
      </c>
      <c r="K332" s="67">
        <v>2022</v>
      </c>
      <c r="L332" s="64" t="s">
        <v>80</v>
      </c>
      <c r="M332" s="64"/>
      <c r="N332" s="64" t="s">
        <v>3991</v>
      </c>
      <c r="O332" s="64" t="s">
        <v>3992</v>
      </c>
      <c r="P332" s="114">
        <f t="shared" si="34"/>
        <v>15.4</v>
      </c>
      <c r="Q332" s="1"/>
      <c r="R332" s="69" t="str">
        <f t="shared" si="35"/>
        <v/>
      </c>
      <c r="S332" s="70" t="str">
        <f t="shared" si="36"/>
        <v>Image</v>
      </c>
      <c r="T332" s="92">
        <v>9789669824219</v>
      </c>
      <c r="U332" s="64" t="s">
        <v>3993</v>
      </c>
      <c r="V332" s="96">
        <v>15.4</v>
      </c>
      <c r="W332" s="93" t="s">
        <v>3994</v>
      </c>
      <c r="X332" s="64" t="s">
        <v>3995</v>
      </c>
      <c r="Y332" s="64"/>
      <c r="Z332" s="64" t="s">
        <v>3996</v>
      </c>
      <c r="AA332" s="67">
        <v>267</v>
      </c>
      <c r="AB332" s="95" t="s">
        <v>1723</v>
      </c>
      <c r="AC332" s="76"/>
      <c r="AD332" s="29" t="s">
        <v>81</v>
      </c>
      <c r="AE332" s="29" t="s">
        <v>1797</v>
      </c>
      <c r="AF332" s="77" t="s">
        <v>1726</v>
      </c>
      <c r="AG332" s="29"/>
      <c r="AH332" s="26">
        <f>VLOOKUP(B332,[2]Waybill!$A$1:$G$366,3,0)</f>
        <v>10</v>
      </c>
      <c r="AI332" s="26"/>
    </row>
    <row r="333" spans="1:35">
      <c r="A333" s="27">
        <v>23</v>
      </c>
      <c r="B333" s="43">
        <f t="shared" si="33"/>
        <v>9789667511821</v>
      </c>
      <c r="C333" s="64" t="s">
        <v>54</v>
      </c>
      <c r="D333" s="65" t="s">
        <v>1190</v>
      </c>
      <c r="E333" s="66" t="s">
        <v>7</v>
      </c>
      <c r="F333" s="67">
        <v>10</v>
      </c>
      <c r="G333" s="64"/>
      <c r="H333" s="64" t="s">
        <v>3997</v>
      </c>
      <c r="I333" s="64" t="s">
        <v>3998</v>
      </c>
      <c r="J333" s="64" t="s">
        <v>3999</v>
      </c>
      <c r="K333" s="67">
        <v>2023</v>
      </c>
      <c r="L333" s="64" t="s">
        <v>1143</v>
      </c>
      <c r="M333" s="64"/>
      <c r="N333" s="64" t="s">
        <v>4000</v>
      </c>
      <c r="O333" s="64" t="s">
        <v>4001</v>
      </c>
      <c r="P333" s="114">
        <f t="shared" si="34"/>
        <v>13.4</v>
      </c>
      <c r="Q333" s="1"/>
      <c r="R333" s="69" t="str">
        <f t="shared" si="35"/>
        <v/>
      </c>
      <c r="S333" s="70" t="str">
        <f t="shared" si="36"/>
        <v>Image</v>
      </c>
      <c r="T333" s="92">
        <v>9789667511821</v>
      </c>
      <c r="U333" s="64" t="s">
        <v>4002</v>
      </c>
      <c r="V333" s="96">
        <v>13.4</v>
      </c>
      <c r="W333" s="93" t="s">
        <v>4003</v>
      </c>
      <c r="X333" s="64" t="s">
        <v>4004</v>
      </c>
      <c r="Y333" s="64"/>
      <c r="Z333" s="64" t="s">
        <v>4005</v>
      </c>
      <c r="AA333" s="67">
        <v>216</v>
      </c>
      <c r="AB333" s="95" t="s">
        <v>1723</v>
      </c>
      <c r="AC333" s="76"/>
      <c r="AD333" s="29" t="s">
        <v>3691</v>
      </c>
      <c r="AE333" s="29" t="s">
        <v>3692</v>
      </c>
      <c r="AF333" s="77" t="s">
        <v>1726</v>
      </c>
      <c r="AG333" s="29"/>
      <c r="AH333" s="26">
        <f>VLOOKUP(B333,[2]Waybill!$A$1:$G$366,3,0)</f>
        <v>10</v>
      </c>
      <c r="AI333" s="26"/>
    </row>
    <row r="334" spans="1:35">
      <c r="A334" s="27">
        <v>24</v>
      </c>
      <c r="B334" s="43">
        <f t="shared" si="33"/>
        <v>9789667511289</v>
      </c>
      <c r="C334" s="64" t="s">
        <v>54</v>
      </c>
      <c r="D334" s="65" t="s">
        <v>1190</v>
      </c>
      <c r="E334" s="66" t="s">
        <v>7</v>
      </c>
      <c r="F334" s="67">
        <v>10</v>
      </c>
      <c r="G334" s="64"/>
      <c r="H334" s="64" t="s">
        <v>4006</v>
      </c>
      <c r="I334" s="64" t="s">
        <v>4007</v>
      </c>
      <c r="J334" s="64" t="s">
        <v>3965</v>
      </c>
      <c r="K334" s="67">
        <v>2023</v>
      </c>
      <c r="L334" s="64" t="s">
        <v>1143</v>
      </c>
      <c r="M334" s="64"/>
      <c r="N334" s="64" t="s">
        <v>4008</v>
      </c>
      <c r="O334" s="64" t="s">
        <v>4009</v>
      </c>
      <c r="P334" s="114">
        <f t="shared" si="34"/>
        <v>15.4</v>
      </c>
      <c r="Q334" s="1"/>
      <c r="R334" s="69" t="str">
        <f t="shared" si="35"/>
        <v/>
      </c>
      <c r="S334" s="70" t="str">
        <f t="shared" si="36"/>
        <v>Image</v>
      </c>
      <c r="T334" s="92">
        <v>9789667511289</v>
      </c>
      <c r="U334" s="64" t="s">
        <v>4010</v>
      </c>
      <c r="V334" s="96">
        <v>15.4</v>
      </c>
      <c r="W334" s="93" t="s">
        <v>4011</v>
      </c>
      <c r="X334" s="64" t="s">
        <v>4012</v>
      </c>
      <c r="Y334" s="64"/>
      <c r="Z334" s="64" t="s">
        <v>4013</v>
      </c>
      <c r="AA334" s="67">
        <v>216</v>
      </c>
      <c r="AB334" s="95" t="s">
        <v>1723</v>
      </c>
      <c r="AC334" s="76"/>
      <c r="AD334" s="29" t="s">
        <v>3691</v>
      </c>
      <c r="AE334" s="29" t="s">
        <v>3692</v>
      </c>
      <c r="AF334" s="77" t="s">
        <v>1726</v>
      </c>
      <c r="AG334" s="29"/>
      <c r="AH334" s="26">
        <f>VLOOKUP(B334,[2]Waybill!$A$1:$G$366,3,0)</f>
        <v>10</v>
      </c>
      <c r="AI334" s="26"/>
    </row>
    <row r="335" spans="1:35">
      <c r="A335" s="27">
        <v>25</v>
      </c>
      <c r="B335" s="43">
        <f t="shared" si="33"/>
        <v>9789669824233</v>
      </c>
      <c r="C335" s="64" t="s">
        <v>54</v>
      </c>
      <c r="D335" s="65" t="s">
        <v>1190</v>
      </c>
      <c r="E335" s="66" t="s">
        <v>7</v>
      </c>
      <c r="F335" s="67">
        <v>80</v>
      </c>
      <c r="G335" s="64"/>
      <c r="H335" s="64" t="s">
        <v>4014</v>
      </c>
      <c r="I335" s="64" t="s">
        <v>4015</v>
      </c>
      <c r="J335" s="64" t="s">
        <v>3990</v>
      </c>
      <c r="K335" s="67">
        <v>2022</v>
      </c>
      <c r="L335" s="64" t="s">
        <v>80</v>
      </c>
      <c r="M335" s="64"/>
      <c r="N335" s="64" t="s">
        <v>4016</v>
      </c>
      <c r="O335" s="64" t="s">
        <v>4017</v>
      </c>
      <c r="P335" s="114">
        <f t="shared" si="34"/>
        <v>15.4</v>
      </c>
      <c r="Q335" s="1"/>
      <c r="R335" s="69" t="str">
        <f t="shared" si="35"/>
        <v/>
      </c>
      <c r="S335" s="70" t="str">
        <f t="shared" si="36"/>
        <v>Image</v>
      </c>
      <c r="T335" s="92">
        <v>9789669824233</v>
      </c>
      <c r="U335" s="64" t="s">
        <v>4018</v>
      </c>
      <c r="V335" s="96">
        <v>15.4</v>
      </c>
      <c r="W335" s="93" t="s">
        <v>4019</v>
      </c>
      <c r="X335" s="64" t="s">
        <v>4020</v>
      </c>
      <c r="Y335" s="64"/>
      <c r="Z335" s="64" t="s">
        <v>4021</v>
      </c>
      <c r="AA335" s="67">
        <v>267</v>
      </c>
      <c r="AB335" s="95" t="s">
        <v>1723</v>
      </c>
      <c r="AC335" s="76"/>
      <c r="AD335" s="29" t="s">
        <v>81</v>
      </c>
      <c r="AE335" s="29" t="s">
        <v>1797</v>
      </c>
      <c r="AF335" s="77" t="s">
        <v>1726</v>
      </c>
      <c r="AG335" s="29"/>
      <c r="AH335" s="26">
        <f>VLOOKUP(B335,[2]Waybill!$A$1:$G$366,3,0)</f>
        <v>10</v>
      </c>
      <c r="AI335" s="26"/>
    </row>
    <row r="336" spans="1:35">
      <c r="A336" s="27">
        <v>26</v>
      </c>
      <c r="B336" s="43">
        <f t="shared" si="33"/>
        <v>9789667511845</v>
      </c>
      <c r="C336" s="64" t="s">
        <v>54</v>
      </c>
      <c r="D336" s="65" t="s">
        <v>1190</v>
      </c>
      <c r="E336" s="66" t="s">
        <v>7</v>
      </c>
      <c r="F336" s="67">
        <v>10</v>
      </c>
      <c r="G336" s="64"/>
      <c r="H336" s="64" t="s">
        <v>4022</v>
      </c>
      <c r="I336" s="64" t="s">
        <v>4023</v>
      </c>
      <c r="J336" s="64" t="s">
        <v>3999</v>
      </c>
      <c r="K336" s="67">
        <v>2023</v>
      </c>
      <c r="L336" s="64" t="s">
        <v>1143</v>
      </c>
      <c r="M336" s="64"/>
      <c r="N336" s="64" t="s">
        <v>4024</v>
      </c>
      <c r="O336" s="64" t="s">
        <v>4025</v>
      </c>
      <c r="P336" s="114">
        <f t="shared" si="34"/>
        <v>13.4</v>
      </c>
      <c r="Q336" s="1"/>
      <c r="R336" s="69" t="str">
        <f t="shared" si="35"/>
        <v/>
      </c>
      <c r="S336" s="70" t="str">
        <f t="shared" si="36"/>
        <v>Image</v>
      </c>
      <c r="T336" s="92">
        <v>9789667511845</v>
      </c>
      <c r="U336" s="64" t="s">
        <v>4026</v>
      </c>
      <c r="V336" s="96">
        <v>13.4</v>
      </c>
      <c r="W336" s="93" t="s">
        <v>4027</v>
      </c>
      <c r="X336" s="64" t="s">
        <v>4028</v>
      </c>
      <c r="Y336" s="64"/>
      <c r="Z336" s="64" t="s">
        <v>4029</v>
      </c>
      <c r="AA336" s="67">
        <v>216</v>
      </c>
      <c r="AB336" s="95" t="s">
        <v>1723</v>
      </c>
      <c r="AC336" s="76"/>
      <c r="AD336" s="29" t="s">
        <v>3691</v>
      </c>
      <c r="AE336" s="29" t="s">
        <v>3692</v>
      </c>
      <c r="AF336" s="77" t="s">
        <v>1726</v>
      </c>
      <c r="AG336" s="29"/>
      <c r="AH336" s="26">
        <f>VLOOKUP(B336,[2]Waybill!$A$1:$G$366,3,0)</f>
        <v>10</v>
      </c>
      <c r="AI336" s="26"/>
    </row>
    <row r="337" spans="1:35">
      <c r="A337" s="27">
        <v>27</v>
      </c>
      <c r="B337" s="43">
        <f t="shared" si="33"/>
        <v>9786178109349</v>
      </c>
      <c r="C337" s="64" t="s">
        <v>54</v>
      </c>
      <c r="D337" s="65" t="s">
        <v>16</v>
      </c>
      <c r="E337" s="66" t="s">
        <v>7</v>
      </c>
      <c r="F337" s="67">
        <v>256</v>
      </c>
      <c r="G337" s="64" t="s">
        <v>4030</v>
      </c>
      <c r="H337" s="64" t="s">
        <v>4031</v>
      </c>
      <c r="I337" s="64" t="s">
        <v>4032</v>
      </c>
      <c r="J337" s="64" t="s">
        <v>4033</v>
      </c>
      <c r="K337" s="67">
        <v>2023</v>
      </c>
      <c r="L337" s="64" t="s">
        <v>4034</v>
      </c>
      <c r="M337" s="64" t="s">
        <v>4035</v>
      </c>
      <c r="N337" s="64" t="s">
        <v>4036</v>
      </c>
      <c r="O337" s="64" t="s">
        <v>4037</v>
      </c>
      <c r="P337" s="114">
        <f t="shared" si="34"/>
        <v>25.1</v>
      </c>
      <c r="Q337" s="1"/>
      <c r="R337" s="69" t="str">
        <f t="shared" si="35"/>
        <v/>
      </c>
      <c r="S337" s="70" t="str">
        <f t="shared" si="36"/>
        <v>Image</v>
      </c>
      <c r="T337" s="92">
        <v>9786178109349</v>
      </c>
      <c r="U337" s="64" t="s">
        <v>4038</v>
      </c>
      <c r="V337" s="96">
        <v>25.1</v>
      </c>
      <c r="W337" s="93" t="s">
        <v>4039</v>
      </c>
      <c r="X337" s="64" t="s">
        <v>4040</v>
      </c>
      <c r="Y337" s="64" t="s">
        <v>4035</v>
      </c>
      <c r="Z337" s="64" t="s">
        <v>4041</v>
      </c>
      <c r="AA337" s="67">
        <v>259</v>
      </c>
      <c r="AB337" s="95" t="s">
        <v>1723</v>
      </c>
      <c r="AC337" s="76"/>
      <c r="AD337" s="29" t="s">
        <v>4034</v>
      </c>
      <c r="AE337" s="29" t="s">
        <v>4034</v>
      </c>
      <c r="AF337" s="77" t="s">
        <v>1726</v>
      </c>
      <c r="AG337" s="29"/>
      <c r="AH337" s="26">
        <f>VLOOKUP(B337,[2]Waybill!$A$1:$G$366,3,0)</f>
        <v>10</v>
      </c>
      <c r="AI337" s="26"/>
    </row>
    <row r="338" spans="1:35">
      <c r="A338" s="27">
        <v>28</v>
      </c>
      <c r="B338" s="43">
        <f t="shared" si="33"/>
        <v>9786176799245</v>
      </c>
      <c r="C338" s="64" t="s">
        <v>54</v>
      </c>
      <c r="D338" s="65" t="s">
        <v>16</v>
      </c>
      <c r="E338" s="66" t="s">
        <v>7</v>
      </c>
      <c r="F338" s="67">
        <v>64</v>
      </c>
      <c r="G338" s="64" t="s">
        <v>4042</v>
      </c>
      <c r="H338" s="64" t="s">
        <v>4043</v>
      </c>
      <c r="I338" s="64" t="s">
        <v>4044</v>
      </c>
      <c r="J338" s="64"/>
      <c r="K338" s="67">
        <v>2021</v>
      </c>
      <c r="L338" s="64" t="s">
        <v>723</v>
      </c>
      <c r="M338" s="64" t="s">
        <v>4045</v>
      </c>
      <c r="N338" s="64" t="s">
        <v>4046</v>
      </c>
      <c r="O338" s="64" t="s">
        <v>4047</v>
      </c>
      <c r="P338" s="114">
        <f t="shared" si="34"/>
        <v>29.2</v>
      </c>
      <c r="Q338" s="1"/>
      <c r="R338" s="69" t="str">
        <f t="shared" si="35"/>
        <v/>
      </c>
      <c r="S338" s="70" t="str">
        <f t="shared" si="36"/>
        <v>Image</v>
      </c>
      <c r="T338" s="92">
        <v>9786176799245</v>
      </c>
      <c r="U338" s="64" t="s">
        <v>4048</v>
      </c>
      <c r="V338" s="96">
        <v>29.2</v>
      </c>
      <c r="W338" s="93" t="s">
        <v>4049</v>
      </c>
      <c r="X338" s="64" t="s">
        <v>4050</v>
      </c>
      <c r="Y338" s="64" t="s">
        <v>4051</v>
      </c>
      <c r="Z338" s="64" t="s">
        <v>4052</v>
      </c>
      <c r="AA338" s="67">
        <v>465</v>
      </c>
      <c r="AB338" s="95" t="s">
        <v>1723</v>
      </c>
      <c r="AC338" s="76"/>
      <c r="AD338" s="29" t="s">
        <v>1774</v>
      </c>
      <c r="AE338" s="29" t="s">
        <v>1775</v>
      </c>
      <c r="AF338" s="77" t="s">
        <v>1726</v>
      </c>
      <c r="AG338" s="29"/>
      <c r="AH338" s="26">
        <f>VLOOKUP(B338,[2]Waybill!$A$1:$G$366,3,0)</f>
        <v>35</v>
      </c>
      <c r="AI338" s="26"/>
    </row>
    <row r="339" spans="1:35">
      <c r="A339" s="27">
        <v>29</v>
      </c>
      <c r="B339" s="43">
        <f t="shared" si="33"/>
        <v>9786177989232</v>
      </c>
      <c r="C339" s="64" t="s">
        <v>54</v>
      </c>
      <c r="D339" s="65" t="s">
        <v>16</v>
      </c>
      <c r="E339" s="66" t="s">
        <v>7</v>
      </c>
      <c r="F339" s="67">
        <v>48</v>
      </c>
      <c r="G339" s="64" t="s">
        <v>4053</v>
      </c>
      <c r="H339" s="64" t="s">
        <v>4054</v>
      </c>
      <c r="I339" s="64" t="s">
        <v>4055</v>
      </c>
      <c r="J339" s="64" t="s">
        <v>4056</v>
      </c>
      <c r="K339" s="67">
        <v>2023</v>
      </c>
      <c r="L339" s="64" t="s">
        <v>4057</v>
      </c>
      <c r="M339" s="64" t="s">
        <v>4058</v>
      </c>
      <c r="N339" s="64" t="s">
        <v>4059</v>
      </c>
      <c r="O339" s="64" t="s">
        <v>4060</v>
      </c>
      <c r="P339" s="114">
        <f t="shared" si="34"/>
        <v>31.6</v>
      </c>
      <c r="Q339" s="1"/>
      <c r="R339" s="69" t="str">
        <f t="shared" si="35"/>
        <v/>
      </c>
      <c r="S339" s="70" t="str">
        <f t="shared" si="36"/>
        <v>Image</v>
      </c>
      <c r="T339" s="92">
        <v>9786177989232</v>
      </c>
      <c r="U339" s="64" t="s">
        <v>4061</v>
      </c>
      <c r="V339" s="96">
        <v>31.6</v>
      </c>
      <c r="W339" s="93" t="s">
        <v>4062</v>
      </c>
      <c r="X339" s="64" t="s">
        <v>4063</v>
      </c>
      <c r="Y339" s="64" t="s">
        <v>4064</v>
      </c>
      <c r="Z339" s="64" t="s">
        <v>4065</v>
      </c>
      <c r="AA339" s="67">
        <v>108</v>
      </c>
      <c r="AB339" s="95" t="s">
        <v>1723</v>
      </c>
      <c r="AC339" s="76"/>
      <c r="AD339" s="29" t="s">
        <v>4066</v>
      </c>
      <c r="AE339" s="29" t="s">
        <v>4067</v>
      </c>
      <c r="AF339" s="77" t="s">
        <v>1726</v>
      </c>
      <c r="AG339" s="29"/>
      <c r="AH339" s="26">
        <f>VLOOKUP(B339,[2]Waybill!$A$1:$G$366,3,0)</f>
        <v>10</v>
      </c>
      <c r="AI339" s="26"/>
    </row>
    <row r="340" spans="1:35">
      <c r="A340" s="27">
        <v>30</v>
      </c>
      <c r="B340" s="43">
        <f t="shared" si="33"/>
        <v>9789669826558</v>
      </c>
      <c r="C340" s="64" t="s">
        <v>54</v>
      </c>
      <c r="D340" s="65" t="s">
        <v>16</v>
      </c>
      <c r="E340" s="66" t="s">
        <v>7</v>
      </c>
      <c r="F340" s="67">
        <v>144</v>
      </c>
      <c r="G340" s="64" t="s">
        <v>1205</v>
      </c>
      <c r="H340" s="64" t="s">
        <v>4068</v>
      </c>
      <c r="I340" s="64" t="s">
        <v>4069</v>
      </c>
      <c r="J340" s="64"/>
      <c r="K340" s="67">
        <v>2023</v>
      </c>
      <c r="L340" s="64" t="s">
        <v>80</v>
      </c>
      <c r="M340" s="64" t="s">
        <v>1207</v>
      </c>
      <c r="N340" s="64" t="s">
        <v>4070</v>
      </c>
      <c r="O340" s="64" t="s">
        <v>4071</v>
      </c>
      <c r="P340" s="114">
        <f t="shared" si="34"/>
        <v>39.9</v>
      </c>
      <c r="Q340" s="1"/>
      <c r="R340" s="69" t="str">
        <f t="shared" si="35"/>
        <v/>
      </c>
      <c r="S340" s="70" t="str">
        <f t="shared" si="36"/>
        <v>Image</v>
      </c>
      <c r="T340" s="92">
        <v>9789669826558</v>
      </c>
      <c r="U340" s="64" t="s">
        <v>4072</v>
      </c>
      <c r="V340" s="96">
        <v>39.9</v>
      </c>
      <c r="W340" s="93" t="s">
        <v>4073</v>
      </c>
      <c r="X340" s="64" t="s">
        <v>4074</v>
      </c>
      <c r="Y340" s="64" t="s">
        <v>1208</v>
      </c>
      <c r="Z340" s="64" t="s">
        <v>4075</v>
      </c>
      <c r="AA340" s="67">
        <v>567</v>
      </c>
      <c r="AB340" s="95" t="s">
        <v>1723</v>
      </c>
      <c r="AC340" s="76"/>
      <c r="AD340" s="29" t="s">
        <v>81</v>
      </c>
      <c r="AE340" s="29" t="s">
        <v>1797</v>
      </c>
      <c r="AF340" s="77" t="s">
        <v>1726</v>
      </c>
      <c r="AG340" s="29"/>
      <c r="AH340" s="26">
        <f>VLOOKUP(B340,[2]Waybill!$A$1:$G$366,3,0)</f>
        <v>10</v>
      </c>
      <c r="AI340" s="26"/>
    </row>
    <row r="341" spans="1:35">
      <c r="A341" s="27">
        <v>31</v>
      </c>
      <c r="B341" s="43">
        <f t="shared" si="33"/>
        <v>9786170974150</v>
      </c>
      <c r="C341" s="64" t="s">
        <v>54</v>
      </c>
      <c r="D341" s="65" t="s">
        <v>16</v>
      </c>
      <c r="E341" s="66" t="s">
        <v>7</v>
      </c>
      <c r="F341" s="67">
        <v>512</v>
      </c>
      <c r="G341" s="64" t="s">
        <v>4076</v>
      </c>
      <c r="H341" s="64" t="s">
        <v>4077</v>
      </c>
      <c r="I341" s="64" t="s">
        <v>4078</v>
      </c>
      <c r="J341" s="64"/>
      <c r="K341" s="67">
        <v>2022</v>
      </c>
      <c r="L341" s="64" t="s">
        <v>1143</v>
      </c>
      <c r="M341" s="64" t="s">
        <v>4079</v>
      </c>
      <c r="N341" s="64" t="s">
        <v>4080</v>
      </c>
      <c r="O341" s="64" t="s">
        <v>4081</v>
      </c>
      <c r="P341" s="114">
        <f t="shared" si="34"/>
        <v>44.5</v>
      </c>
      <c r="Q341" s="1"/>
      <c r="R341" s="69" t="str">
        <f t="shared" si="35"/>
        <v/>
      </c>
      <c r="S341" s="70" t="str">
        <f t="shared" si="36"/>
        <v>Image</v>
      </c>
      <c r="T341" s="92">
        <v>9786170974150</v>
      </c>
      <c r="U341" s="64" t="s">
        <v>4082</v>
      </c>
      <c r="V341" s="96">
        <v>44.5</v>
      </c>
      <c r="W341" s="93" t="s">
        <v>4083</v>
      </c>
      <c r="X341" s="64" t="s">
        <v>4084</v>
      </c>
      <c r="Y341" s="64" t="s">
        <v>4079</v>
      </c>
      <c r="Z341" s="64" t="s">
        <v>4085</v>
      </c>
      <c r="AA341" s="67">
        <v>731</v>
      </c>
      <c r="AB341" s="95" t="s">
        <v>1723</v>
      </c>
      <c r="AC341" s="76"/>
      <c r="AD341" s="29" t="s">
        <v>3691</v>
      </c>
      <c r="AE341" s="29" t="s">
        <v>3692</v>
      </c>
      <c r="AF341" s="77" t="s">
        <v>1726</v>
      </c>
      <c r="AG341" s="29"/>
      <c r="AH341" s="26">
        <f>VLOOKUP(B341,[2]Waybill!$A$1:$G$366,3,0)</f>
        <v>10</v>
      </c>
      <c r="AI341" s="26"/>
    </row>
    <row r="342" spans="1:35">
      <c r="A342" s="27">
        <v>32</v>
      </c>
      <c r="B342" s="43">
        <f t="shared" si="33"/>
        <v>9786177544851</v>
      </c>
      <c r="C342" s="64" t="s">
        <v>54</v>
      </c>
      <c r="D342" s="65" t="s">
        <v>16</v>
      </c>
      <c r="E342" s="66" t="s">
        <v>7</v>
      </c>
      <c r="F342" s="67">
        <v>152</v>
      </c>
      <c r="G342" s="64" t="s">
        <v>4086</v>
      </c>
      <c r="H342" s="64" t="s">
        <v>4087</v>
      </c>
      <c r="I342" s="64" t="s">
        <v>4088</v>
      </c>
      <c r="J342" s="64"/>
      <c r="K342" s="67">
        <v>2022</v>
      </c>
      <c r="L342" s="64" t="s">
        <v>1900</v>
      </c>
      <c r="M342" s="64" t="s">
        <v>4089</v>
      </c>
      <c r="N342" s="64" t="s">
        <v>4090</v>
      </c>
      <c r="O342" s="64" t="s">
        <v>4091</v>
      </c>
      <c r="P342" s="114">
        <f t="shared" si="34"/>
        <v>54.3</v>
      </c>
      <c r="Q342" s="1"/>
      <c r="R342" s="69" t="str">
        <f t="shared" si="35"/>
        <v/>
      </c>
      <c r="S342" s="70" t="str">
        <f t="shared" si="36"/>
        <v>Image</v>
      </c>
      <c r="T342" s="92">
        <v>9786177544851</v>
      </c>
      <c r="U342" s="64" t="s">
        <v>4092</v>
      </c>
      <c r="V342" s="96">
        <v>54.3</v>
      </c>
      <c r="W342" s="93" t="s">
        <v>4093</v>
      </c>
      <c r="X342" s="64" t="s">
        <v>4094</v>
      </c>
      <c r="Y342" s="64" t="s">
        <v>4095</v>
      </c>
      <c r="Z342" s="64" t="s">
        <v>4096</v>
      </c>
      <c r="AA342" s="67">
        <v>921</v>
      </c>
      <c r="AB342" s="95" t="s">
        <v>1723</v>
      </c>
      <c r="AC342" s="76"/>
      <c r="AD342" s="29" t="s">
        <v>1900</v>
      </c>
      <c r="AE342" s="29" t="s">
        <v>1900</v>
      </c>
      <c r="AF342" s="77" t="s">
        <v>1726</v>
      </c>
      <c r="AG342" s="29"/>
      <c r="AH342" s="26">
        <f>VLOOKUP(B342,[2]Waybill!$A$1:$G$366,3,0)</f>
        <v>10</v>
      </c>
      <c r="AI342" s="26"/>
    </row>
    <row r="343" spans="1:35">
      <c r="A343" s="27">
        <v>33</v>
      </c>
      <c r="B343" s="43">
        <f t="shared" si="33"/>
        <v>9789662792072</v>
      </c>
      <c r="C343" s="64" t="s">
        <v>54</v>
      </c>
      <c r="D343" s="65" t="s">
        <v>16</v>
      </c>
      <c r="E343" s="66" t="s">
        <v>7</v>
      </c>
      <c r="F343" s="67">
        <v>32</v>
      </c>
      <c r="G343" s="64" t="s">
        <v>4097</v>
      </c>
      <c r="H343" s="64" t="s">
        <v>4098</v>
      </c>
      <c r="I343" s="64" t="s">
        <v>4099</v>
      </c>
      <c r="J343" s="64"/>
      <c r="K343" s="67">
        <v>2022</v>
      </c>
      <c r="L343" s="64" t="s">
        <v>4100</v>
      </c>
      <c r="M343" s="64" t="s">
        <v>4101</v>
      </c>
      <c r="N343" s="64" t="s">
        <v>4102</v>
      </c>
      <c r="O343" s="64" t="s">
        <v>4103</v>
      </c>
      <c r="P343" s="114">
        <f t="shared" si="34"/>
        <v>17.600000000000001</v>
      </c>
      <c r="Q343" s="1"/>
      <c r="R343" s="69" t="str">
        <f t="shared" si="35"/>
        <v/>
      </c>
      <c r="S343" s="70" t="str">
        <f t="shared" si="36"/>
        <v>Image</v>
      </c>
      <c r="T343" s="92">
        <v>9789662792072</v>
      </c>
      <c r="U343" s="64" t="s">
        <v>4104</v>
      </c>
      <c r="V343" s="96">
        <v>17.600000000000001</v>
      </c>
      <c r="W343" s="93" t="s">
        <v>4105</v>
      </c>
      <c r="X343" s="64" t="s">
        <v>4106</v>
      </c>
      <c r="Y343" s="64" t="s">
        <v>4107</v>
      </c>
      <c r="Z343" s="64" t="s">
        <v>4108</v>
      </c>
      <c r="AA343" s="67">
        <v>287</v>
      </c>
      <c r="AB343" s="95" t="s">
        <v>1723</v>
      </c>
      <c r="AC343" s="76"/>
      <c r="AD343" s="29" t="s">
        <v>4109</v>
      </c>
      <c r="AE343" s="29" t="s">
        <v>4110</v>
      </c>
      <c r="AF343" s="77" t="s">
        <v>1726</v>
      </c>
      <c r="AG343" s="29"/>
      <c r="AH343" s="26">
        <f>VLOOKUP(B343,[2]Waybill!$A$1:$G$366,3,0)</f>
        <v>10</v>
      </c>
      <c r="AI343" s="26"/>
    </row>
    <row r="344" spans="1:35">
      <c r="A344" s="27">
        <v>34</v>
      </c>
      <c r="B344" s="43">
        <f t="shared" si="33"/>
        <v>9786177940998</v>
      </c>
      <c r="C344" s="64" t="s">
        <v>54</v>
      </c>
      <c r="D344" s="65" t="s">
        <v>16</v>
      </c>
      <c r="E344" s="66" t="s">
        <v>7</v>
      </c>
      <c r="F344" s="67">
        <v>272</v>
      </c>
      <c r="G344" s="64" t="s">
        <v>4111</v>
      </c>
      <c r="H344" s="64" t="s">
        <v>4112</v>
      </c>
      <c r="I344" s="64" t="s">
        <v>4113</v>
      </c>
      <c r="J344" s="64"/>
      <c r="K344" s="67">
        <v>2022</v>
      </c>
      <c r="L344" s="64" t="s">
        <v>636</v>
      </c>
      <c r="M344" s="64" t="s">
        <v>4114</v>
      </c>
      <c r="N344" s="64" t="s">
        <v>4115</v>
      </c>
      <c r="O344" s="64" t="s">
        <v>4116</v>
      </c>
      <c r="P344" s="114">
        <f t="shared" si="34"/>
        <v>33.4</v>
      </c>
      <c r="Q344" s="1"/>
      <c r="R344" s="69" t="str">
        <f t="shared" si="35"/>
        <v/>
      </c>
      <c r="S344" s="70" t="str">
        <f t="shared" si="36"/>
        <v>Image</v>
      </c>
      <c r="T344" s="92">
        <v>9786177940998</v>
      </c>
      <c r="U344" s="64" t="s">
        <v>4117</v>
      </c>
      <c r="V344" s="96">
        <v>33.4</v>
      </c>
      <c r="W344" s="93" t="s">
        <v>4118</v>
      </c>
      <c r="X344" s="64" t="s">
        <v>4119</v>
      </c>
      <c r="Y344" s="64" t="s">
        <v>4114</v>
      </c>
      <c r="Z344" s="64" t="s">
        <v>4120</v>
      </c>
      <c r="AA344" s="67">
        <v>402</v>
      </c>
      <c r="AB344" s="95" t="s">
        <v>1723</v>
      </c>
      <c r="AC344" s="76"/>
      <c r="AD344" s="29" t="s">
        <v>636</v>
      </c>
      <c r="AE344" s="29" t="s">
        <v>636</v>
      </c>
      <c r="AF344" s="77" t="s">
        <v>1726</v>
      </c>
      <c r="AG344" s="29"/>
      <c r="AH344" s="26">
        <f>VLOOKUP(B344,[2]Waybill!$A$1:$G$366,3,0)</f>
        <v>10</v>
      </c>
      <c r="AI344" s="26"/>
    </row>
    <row r="345" spans="1:35">
      <c r="A345" s="27">
        <v>35</v>
      </c>
      <c r="B345" s="43">
        <f t="shared" si="33"/>
        <v>9786177940981</v>
      </c>
      <c r="C345" s="64" t="s">
        <v>54</v>
      </c>
      <c r="D345" s="65" t="s">
        <v>16</v>
      </c>
      <c r="E345" s="66" t="s">
        <v>7</v>
      </c>
      <c r="F345" s="67">
        <v>96</v>
      </c>
      <c r="G345" s="64" t="s">
        <v>4121</v>
      </c>
      <c r="H345" s="64" t="s">
        <v>4122</v>
      </c>
      <c r="I345" s="64" t="s">
        <v>4123</v>
      </c>
      <c r="J345" s="64" t="s">
        <v>4124</v>
      </c>
      <c r="K345" s="67">
        <v>2022</v>
      </c>
      <c r="L345" s="64" t="s">
        <v>636</v>
      </c>
      <c r="M345" s="64" t="s">
        <v>4125</v>
      </c>
      <c r="N345" s="64" t="s">
        <v>4126</v>
      </c>
      <c r="O345" s="64" t="s">
        <v>4127</v>
      </c>
      <c r="P345" s="114">
        <f t="shared" si="34"/>
        <v>31.4</v>
      </c>
      <c r="Q345" s="1"/>
      <c r="R345" s="69" t="str">
        <f t="shared" si="35"/>
        <v/>
      </c>
      <c r="S345" s="70" t="str">
        <f t="shared" si="36"/>
        <v>Image</v>
      </c>
      <c r="T345" s="92">
        <v>9786177940981</v>
      </c>
      <c r="U345" s="64" t="s">
        <v>4128</v>
      </c>
      <c r="V345" s="96">
        <v>31.4</v>
      </c>
      <c r="W345" s="93" t="s">
        <v>4129</v>
      </c>
      <c r="X345" s="64" t="s">
        <v>4130</v>
      </c>
      <c r="Y345" s="64" t="s">
        <v>4131</v>
      </c>
      <c r="Z345" s="64" t="s">
        <v>4132</v>
      </c>
      <c r="AA345" s="67">
        <v>405</v>
      </c>
      <c r="AB345" s="95" t="s">
        <v>1723</v>
      </c>
      <c r="AC345" s="76"/>
      <c r="AD345" s="29" t="s">
        <v>636</v>
      </c>
      <c r="AE345" s="29" t="s">
        <v>636</v>
      </c>
      <c r="AF345" s="77" t="s">
        <v>1726</v>
      </c>
      <c r="AG345" s="29"/>
      <c r="AH345" s="26">
        <f>VLOOKUP(B345,[2]Waybill!$A$1:$G$366,3,0)</f>
        <v>10</v>
      </c>
      <c r="AI345" s="26"/>
    </row>
    <row r="346" spans="1:35">
      <c r="A346" s="27">
        <v>36</v>
      </c>
      <c r="B346" s="43">
        <f t="shared" si="33"/>
        <v>9786178109325</v>
      </c>
      <c r="C346" s="64" t="s">
        <v>54</v>
      </c>
      <c r="D346" s="65" t="s">
        <v>16</v>
      </c>
      <c r="E346" s="66" t="s">
        <v>7</v>
      </c>
      <c r="F346" s="67">
        <v>184</v>
      </c>
      <c r="G346" s="64" t="s">
        <v>4133</v>
      </c>
      <c r="H346" s="64" t="s">
        <v>4134</v>
      </c>
      <c r="I346" s="64" t="s">
        <v>4135</v>
      </c>
      <c r="J346" s="64" t="s">
        <v>4136</v>
      </c>
      <c r="K346" s="67">
        <v>2023</v>
      </c>
      <c r="L346" s="64" t="s">
        <v>4034</v>
      </c>
      <c r="M346" s="64" t="s">
        <v>4137</v>
      </c>
      <c r="N346" s="64" t="s">
        <v>4138</v>
      </c>
      <c r="O346" s="64" t="s">
        <v>4139</v>
      </c>
      <c r="P346" s="114">
        <f t="shared" si="34"/>
        <v>20</v>
      </c>
      <c r="Q346" s="1"/>
      <c r="R346" s="69" t="str">
        <f t="shared" si="35"/>
        <v/>
      </c>
      <c r="S346" s="70" t="str">
        <f t="shared" si="36"/>
        <v>Image</v>
      </c>
      <c r="T346" s="92">
        <v>9786178109325</v>
      </c>
      <c r="U346" s="64" t="s">
        <v>4140</v>
      </c>
      <c r="V346" s="96">
        <v>20</v>
      </c>
      <c r="W346" s="93" t="s">
        <v>4141</v>
      </c>
      <c r="X346" s="64" t="s">
        <v>4142</v>
      </c>
      <c r="Y346" s="64" t="s">
        <v>4143</v>
      </c>
      <c r="Z346" s="64" t="s">
        <v>4144</v>
      </c>
      <c r="AA346" s="67">
        <v>238</v>
      </c>
      <c r="AB346" s="95" t="s">
        <v>1723</v>
      </c>
      <c r="AC346" s="76"/>
      <c r="AD346" s="29" t="s">
        <v>4034</v>
      </c>
      <c r="AE346" s="29" t="s">
        <v>4034</v>
      </c>
      <c r="AF346" s="77" t="s">
        <v>1726</v>
      </c>
      <c r="AG346" s="29"/>
      <c r="AH346" s="26">
        <f>VLOOKUP(B346,[2]Waybill!$A$1:$G$366,3,0)</f>
        <v>10</v>
      </c>
      <c r="AI346" s="26"/>
    </row>
    <row r="347" spans="1:35">
      <c r="A347" s="27">
        <v>37</v>
      </c>
      <c r="B347" s="43">
        <f t="shared" si="33"/>
        <v>9789664481349</v>
      </c>
      <c r="C347" s="64" t="s">
        <v>54</v>
      </c>
      <c r="D347" s="65" t="s">
        <v>16</v>
      </c>
      <c r="E347" s="66" t="s">
        <v>7</v>
      </c>
      <c r="F347" s="67">
        <v>32</v>
      </c>
      <c r="G347" s="64" t="s">
        <v>4146</v>
      </c>
      <c r="H347" s="64" t="s">
        <v>4147</v>
      </c>
      <c r="I347" s="64" t="s">
        <v>4148</v>
      </c>
      <c r="J347" s="64" t="s">
        <v>4149</v>
      </c>
      <c r="K347" s="67">
        <v>2023</v>
      </c>
      <c r="L347" s="64" t="s">
        <v>723</v>
      </c>
      <c r="M347" s="64" t="s">
        <v>4150</v>
      </c>
      <c r="N347" s="64" t="s">
        <v>4151</v>
      </c>
      <c r="O347" s="64" t="s">
        <v>4152</v>
      </c>
      <c r="P347" s="114">
        <f t="shared" si="34"/>
        <v>17.3</v>
      </c>
      <c r="Q347" s="1"/>
      <c r="R347" s="69" t="str">
        <f t="shared" si="35"/>
        <v/>
      </c>
      <c r="S347" s="70" t="str">
        <f t="shared" si="36"/>
        <v>Image</v>
      </c>
      <c r="T347" s="92">
        <v>9789664481349</v>
      </c>
      <c r="U347" s="64" t="s">
        <v>4153</v>
      </c>
      <c r="V347" s="96">
        <v>17.3</v>
      </c>
      <c r="W347" s="93" t="s">
        <v>4154</v>
      </c>
      <c r="X347" s="64" t="s">
        <v>4155</v>
      </c>
      <c r="Y347" s="64" t="s">
        <v>4156</v>
      </c>
      <c r="Z347" s="64" t="s">
        <v>4157</v>
      </c>
      <c r="AA347" s="67">
        <v>262</v>
      </c>
      <c r="AB347" s="95" t="s">
        <v>1723</v>
      </c>
      <c r="AC347" s="76"/>
      <c r="AD347" s="29" t="s">
        <v>1774</v>
      </c>
      <c r="AE347" s="29" t="s">
        <v>1775</v>
      </c>
      <c r="AF347" s="77" t="s">
        <v>1726</v>
      </c>
      <c r="AG347" s="29"/>
      <c r="AH347" s="26">
        <f>VLOOKUP(B347,[2]Waybill!$A$1:$G$366,3,0)</f>
        <v>10</v>
      </c>
      <c r="AI347" s="26"/>
    </row>
    <row r="348" spans="1:35">
      <c r="A348" s="27">
        <v>38</v>
      </c>
      <c r="B348" s="43">
        <f t="shared" si="33"/>
        <v>9786175481271</v>
      </c>
      <c r="C348" s="64" t="s">
        <v>54</v>
      </c>
      <c r="D348" s="65" t="s">
        <v>16</v>
      </c>
      <c r="E348" s="66" t="s">
        <v>7</v>
      </c>
      <c r="F348" s="67">
        <v>144</v>
      </c>
      <c r="G348" s="64" t="s">
        <v>4158</v>
      </c>
      <c r="H348" s="64" t="s">
        <v>4159</v>
      </c>
      <c r="I348" s="64" t="s">
        <v>4160</v>
      </c>
      <c r="J348" s="64"/>
      <c r="K348" s="67">
        <v>2023</v>
      </c>
      <c r="L348" s="64" t="s">
        <v>793</v>
      </c>
      <c r="M348" s="64" t="s">
        <v>4161</v>
      </c>
      <c r="N348" s="64" t="s">
        <v>4162</v>
      </c>
      <c r="O348" s="64" t="s">
        <v>4163</v>
      </c>
      <c r="P348" s="114">
        <f t="shared" si="34"/>
        <v>14.3</v>
      </c>
      <c r="Q348" s="1"/>
      <c r="R348" s="69" t="str">
        <f t="shared" si="35"/>
        <v/>
      </c>
      <c r="S348" s="70" t="str">
        <f t="shared" si="36"/>
        <v>Image</v>
      </c>
      <c r="T348" s="92">
        <v>9786175481271</v>
      </c>
      <c r="U348" s="64" t="s">
        <v>4164</v>
      </c>
      <c r="V348" s="96">
        <v>14.3</v>
      </c>
      <c r="W348" s="93" t="s">
        <v>4165</v>
      </c>
      <c r="X348" s="64" t="s">
        <v>4166</v>
      </c>
      <c r="Y348" s="64" t="s">
        <v>4167</v>
      </c>
      <c r="Z348" s="64" t="s">
        <v>4168</v>
      </c>
      <c r="AA348" s="67">
        <v>163</v>
      </c>
      <c r="AB348" s="95" t="s">
        <v>1723</v>
      </c>
      <c r="AC348" s="76"/>
      <c r="AD348" s="29" t="s">
        <v>793</v>
      </c>
      <c r="AE348" s="29" t="s">
        <v>793</v>
      </c>
      <c r="AF348" s="77" t="s">
        <v>1726</v>
      </c>
      <c r="AG348" s="29"/>
      <c r="AH348" s="26">
        <f>VLOOKUP(B348,[2]Waybill!$A$1:$G$366,3,0)</f>
        <v>10</v>
      </c>
      <c r="AI348" s="26"/>
    </row>
    <row r="349" spans="1:35">
      <c r="A349" s="27">
        <v>39</v>
      </c>
      <c r="B349" s="43">
        <f t="shared" si="33"/>
        <v>9786175481288</v>
      </c>
      <c r="C349" s="64" t="s">
        <v>54</v>
      </c>
      <c r="D349" s="65" t="s">
        <v>16</v>
      </c>
      <c r="E349" s="66" t="s">
        <v>7</v>
      </c>
      <c r="F349" s="67">
        <v>144</v>
      </c>
      <c r="G349" s="64" t="s">
        <v>4158</v>
      </c>
      <c r="H349" s="64" t="s">
        <v>4169</v>
      </c>
      <c r="I349" s="64" t="s">
        <v>4170</v>
      </c>
      <c r="J349" s="64"/>
      <c r="K349" s="67">
        <v>2023</v>
      </c>
      <c r="L349" s="64" t="s">
        <v>793</v>
      </c>
      <c r="M349" s="64" t="s">
        <v>4161</v>
      </c>
      <c r="N349" s="64" t="s">
        <v>4171</v>
      </c>
      <c r="O349" s="64" t="s">
        <v>4172</v>
      </c>
      <c r="P349" s="114">
        <f t="shared" si="34"/>
        <v>14.3</v>
      </c>
      <c r="Q349" s="1"/>
      <c r="R349" s="69" t="str">
        <f t="shared" si="35"/>
        <v/>
      </c>
      <c r="S349" s="70" t="str">
        <f t="shared" si="36"/>
        <v>Image</v>
      </c>
      <c r="T349" s="92">
        <v>9786175481288</v>
      </c>
      <c r="U349" s="64" t="s">
        <v>4173</v>
      </c>
      <c r="V349" s="96">
        <v>14.3</v>
      </c>
      <c r="W349" s="93" t="s">
        <v>4174</v>
      </c>
      <c r="X349" s="64" t="s">
        <v>4175</v>
      </c>
      <c r="Y349" s="64" t="s">
        <v>4167</v>
      </c>
      <c r="Z349" s="64" t="s">
        <v>4176</v>
      </c>
      <c r="AA349" s="67">
        <v>163</v>
      </c>
      <c r="AB349" s="95" t="s">
        <v>1723</v>
      </c>
      <c r="AC349" s="76"/>
      <c r="AD349" s="29" t="s">
        <v>793</v>
      </c>
      <c r="AE349" s="29" t="s">
        <v>793</v>
      </c>
      <c r="AF349" s="77" t="s">
        <v>1726</v>
      </c>
      <c r="AG349" s="29"/>
      <c r="AH349" s="26">
        <f>VLOOKUP(B349,[2]Waybill!$A$1:$G$366,3,0)</f>
        <v>10</v>
      </c>
      <c r="AI349" s="26"/>
    </row>
    <row r="350" spans="1:35">
      <c r="A350" s="27">
        <v>40</v>
      </c>
      <c r="B350" s="43">
        <f t="shared" si="33"/>
        <v>9786175481356</v>
      </c>
      <c r="C350" s="64" t="s">
        <v>54</v>
      </c>
      <c r="D350" s="65" t="s">
        <v>16</v>
      </c>
      <c r="E350" s="66" t="s">
        <v>7</v>
      </c>
      <c r="F350" s="67">
        <v>232</v>
      </c>
      <c r="G350" s="64" t="s">
        <v>4177</v>
      </c>
      <c r="H350" s="64" t="s">
        <v>4178</v>
      </c>
      <c r="I350" s="64" t="s">
        <v>4179</v>
      </c>
      <c r="J350" s="64"/>
      <c r="K350" s="67">
        <v>2023</v>
      </c>
      <c r="L350" s="64" t="s">
        <v>793</v>
      </c>
      <c r="M350" s="64" t="s">
        <v>4180</v>
      </c>
      <c r="N350" s="64" t="s">
        <v>4181</v>
      </c>
      <c r="O350" s="64" t="s">
        <v>4182</v>
      </c>
      <c r="P350" s="114">
        <f t="shared" si="34"/>
        <v>20.9</v>
      </c>
      <c r="Q350" s="1"/>
      <c r="R350" s="69" t="str">
        <f t="shared" si="35"/>
        <v/>
      </c>
      <c r="S350" s="70" t="str">
        <f t="shared" si="36"/>
        <v>Image</v>
      </c>
      <c r="T350" s="92">
        <v>9786175481356</v>
      </c>
      <c r="U350" s="64" t="s">
        <v>4183</v>
      </c>
      <c r="V350" s="96">
        <v>20.9</v>
      </c>
      <c r="W350" s="93" t="s">
        <v>4184</v>
      </c>
      <c r="X350" s="64" t="s">
        <v>4185</v>
      </c>
      <c r="Y350" s="64" t="s">
        <v>4186</v>
      </c>
      <c r="Z350" s="64" t="s">
        <v>4187</v>
      </c>
      <c r="AA350" s="67">
        <v>235</v>
      </c>
      <c r="AB350" s="95" t="s">
        <v>1723</v>
      </c>
      <c r="AC350" s="76"/>
      <c r="AD350" s="29" t="s">
        <v>793</v>
      </c>
      <c r="AE350" s="29" t="s">
        <v>793</v>
      </c>
      <c r="AF350" s="77" t="s">
        <v>1726</v>
      </c>
      <c r="AG350" s="29"/>
      <c r="AH350" s="26">
        <f>VLOOKUP(B350,[2]Waybill!$A$1:$G$366,3,0)</f>
        <v>10</v>
      </c>
      <c r="AI350" s="26"/>
    </row>
    <row r="351" spans="1:35">
      <c r="A351" s="27">
        <v>41</v>
      </c>
      <c r="B351" s="43">
        <f t="shared" si="33"/>
        <v>9786178012403</v>
      </c>
      <c r="C351" s="64" t="s">
        <v>54</v>
      </c>
      <c r="D351" s="65" t="s">
        <v>16</v>
      </c>
      <c r="E351" s="66" t="s">
        <v>7</v>
      </c>
      <c r="F351" s="67">
        <v>64</v>
      </c>
      <c r="G351" s="64" t="s">
        <v>4188</v>
      </c>
      <c r="H351" s="64" t="s">
        <v>4189</v>
      </c>
      <c r="I351" s="64" t="s">
        <v>4190</v>
      </c>
      <c r="J351" s="64"/>
      <c r="K351" s="67">
        <v>2023</v>
      </c>
      <c r="L351" s="64" t="s">
        <v>1203</v>
      </c>
      <c r="M351" s="64" t="s">
        <v>4191</v>
      </c>
      <c r="N351" s="64" t="s">
        <v>4192</v>
      </c>
      <c r="O351" s="64" t="s">
        <v>4193</v>
      </c>
      <c r="P351" s="114">
        <f t="shared" si="34"/>
        <v>44.2</v>
      </c>
      <c r="Q351" s="1"/>
      <c r="R351" s="69" t="str">
        <f t="shared" si="35"/>
        <v/>
      </c>
      <c r="S351" s="70" t="str">
        <f t="shared" si="36"/>
        <v>Image</v>
      </c>
      <c r="T351" s="92">
        <v>9786178012403</v>
      </c>
      <c r="U351" s="64" t="s">
        <v>4194</v>
      </c>
      <c r="V351" s="96">
        <v>44.2</v>
      </c>
      <c r="W351" s="93" t="s">
        <v>4195</v>
      </c>
      <c r="X351" s="64" t="s">
        <v>4196</v>
      </c>
      <c r="Y351" s="64" t="s">
        <v>4197</v>
      </c>
      <c r="Z351" s="64" t="s">
        <v>4198</v>
      </c>
      <c r="AA351" s="67">
        <v>606</v>
      </c>
      <c r="AB351" s="95" t="s">
        <v>1723</v>
      </c>
      <c r="AC351" s="76"/>
      <c r="AD351" s="29" t="s">
        <v>2346</v>
      </c>
      <c r="AE351" s="29" t="s">
        <v>2347</v>
      </c>
      <c r="AF351" s="77" t="s">
        <v>1726</v>
      </c>
      <c r="AG351" s="29"/>
      <c r="AH351" s="26">
        <f>VLOOKUP(B351,[2]Waybill!$A$1:$G$366,3,0)</f>
        <v>10</v>
      </c>
      <c r="AI351" s="26"/>
    </row>
    <row r="352" spans="1:35">
      <c r="A352" s="27">
        <v>42</v>
      </c>
      <c r="B352" s="43">
        <f t="shared" si="33"/>
        <v>9789669829139</v>
      </c>
      <c r="C352" s="64" t="s">
        <v>54</v>
      </c>
      <c r="D352" s="65" t="s">
        <v>16</v>
      </c>
      <c r="E352" s="66" t="s">
        <v>7</v>
      </c>
      <c r="F352" s="67">
        <v>112</v>
      </c>
      <c r="G352" s="64" t="s">
        <v>4199</v>
      </c>
      <c r="H352" s="64" t="s">
        <v>4200</v>
      </c>
      <c r="I352" s="64" t="s">
        <v>4201</v>
      </c>
      <c r="J352" s="64" t="s">
        <v>1204</v>
      </c>
      <c r="K352" s="67">
        <v>2023</v>
      </c>
      <c r="L352" s="64" t="s">
        <v>80</v>
      </c>
      <c r="M352" s="64" t="s">
        <v>4202</v>
      </c>
      <c r="N352" s="64" t="s">
        <v>4203</v>
      </c>
      <c r="O352" s="64" t="s">
        <v>4204</v>
      </c>
      <c r="P352" s="114">
        <f t="shared" si="34"/>
        <v>22.9</v>
      </c>
      <c r="Q352" s="1"/>
      <c r="R352" s="69" t="str">
        <f t="shared" si="35"/>
        <v/>
      </c>
      <c r="S352" s="70" t="str">
        <f t="shared" si="36"/>
        <v>Image</v>
      </c>
      <c r="T352" s="92">
        <v>9789669829139</v>
      </c>
      <c r="U352" s="64" t="s">
        <v>4205</v>
      </c>
      <c r="V352" s="96">
        <v>22.9</v>
      </c>
      <c r="W352" s="93" t="s">
        <v>4206</v>
      </c>
      <c r="X352" s="64" t="s">
        <v>4207</v>
      </c>
      <c r="Y352" s="64" t="s">
        <v>4208</v>
      </c>
      <c r="Z352" s="64" t="s">
        <v>4209</v>
      </c>
      <c r="AA352" s="67">
        <v>235</v>
      </c>
      <c r="AB352" s="95" t="s">
        <v>1723</v>
      </c>
      <c r="AC352" s="76"/>
      <c r="AD352" s="29" t="s">
        <v>81</v>
      </c>
      <c r="AE352" s="29" t="s">
        <v>1797</v>
      </c>
      <c r="AF352" s="77" t="s">
        <v>1726</v>
      </c>
      <c r="AG352" s="29"/>
      <c r="AH352" s="26">
        <f>VLOOKUP(B352,[2]Waybill!$A$1:$G$366,3,0)</f>
        <v>10</v>
      </c>
      <c r="AI352" s="26"/>
    </row>
    <row r="353" spans="1:35">
      <c r="A353" s="27">
        <v>43</v>
      </c>
      <c r="B353" s="43">
        <f t="shared" si="33"/>
        <v>9786175850725</v>
      </c>
      <c r="C353" s="64" t="s">
        <v>54</v>
      </c>
      <c r="D353" s="65" t="s">
        <v>16</v>
      </c>
      <c r="E353" s="66" t="s">
        <v>7</v>
      </c>
      <c r="F353" s="67">
        <v>176</v>
      </c>
      <c r="G353" s="64" t="s">
        <v>1211</v>
      </c>
      <c r="H353" s="64" t="s">
        <v>1212</v>
      </c>
      <c r="I353" s="64" t="s">
        <v>1213</v>
      </c>
      <c r="J353" s="64"/>
      <c r="K353" s="67">
        <v>2014</v>
      </c>
      <c r="L353" s="64" t="s">
        <v>121</v>
      </c>
      <c r="M353" s="64" t="s">
        <v>1214</v>
      </c>
      <c r="N353" s="64" t="s">
        <v>1215</v>
      </c>
      <c r="O353" s="64" t="s">
        <v>4210</v>
      </c>
      <c r="P353" s="114">
        <f t="shared" si="34"/>
        <v>23.9</v>
      </c>
      <c r="Q353" s="1"/>
      <c r="R353" s="69" t="str">
        <f t="shared" si="35"/>
        <v/>
      </c>
      <c r="S353" s="70" t="str">
        <f t="shared" si="36"/>
        <v>Image</v>
      </c>
      <c r="T353" s="92">
        <v>9786175850725</v>
      </c>
      <c r="U353" s="64" t="s">
        <v>1216</v>
      </c>
      <c r="V353" s="96">
        <v>23.9</v>
      </c>
      <c r="W353" s="93"/>
      <c r="X353" s="64" t="s">
        <v>1217</v>
      </c>
      <c r="Y353" s="64" t="s">
        <v>1218</v>
      </c>
      <c r="Z353" s="64" t="s">
        <v>1219</v>
      </c>
      <c r="AA353" s="67">
        <v>238</v>
      </c>
      <c r="AB353" s="95" t="s">
        <v>1723</v>
      </c>
      <c r="AC353" s="76">
        <v>1341995840</v>
      </c>
      <c r="AD353" s="29" t="s">
        <v>1928</v>
      </c>
      <c r="AE353" s="29" t="s">
        <v>1929</v>
      </c>
      <c r="AF353" s="77" t="s">
        <v>1726</v>
      </c>
      <c r="AG353" s="29"/>
      <c r="AH353" s="26">
        <f>VLOOKUP(B353,[2]Waybill!$A$1:$G$366,3,0)</f>
        <v>5</v>
      </c>
      <c r="AI353" s="26"/>
    </row>
    <row r="354" spans="1:35">
      <c r="A354" s="27">
        <v>44</v>
      </c>
      <c r="B354" s="43">
        <f t="shared" si="33"/>
        <v>9786176798989</v>
      </c>
      <c r="C354" s="64" t="s">
        <v>54</v>
      </c>
      <c r="D354" s="65" t="s">
        <v>16</v>
      </c>
      <c r="E354" s="66" t="s">
        <v>7</v>
      </c>
      <c r="F354" s="67">
        <v>52</v>
      </c>
      <c r="G354" s="64" t="s">
        <v>4211</v>
      </c>
      <c r="H354" s="64" t="s">
        <v>4212</v>
      </c>
      <c r="I354" s="64" t="s">
        <v>4213</v>
      </c>
      <c r="J354" s="64" t="s">
        <v>4214</v>
      </c>
      <c r="K354" s="67">
        <v>2021</v>
      </c>
      <c r="L354" s="64" t="s">
        <v>1005</v>
      </c>
      <c r="M354" s="64" t="s">
        <v>4215</v>
      </c>
      <c r="N354" s="64" t="s">
        <v>4216</v>
      </c>
      <c r="O354" s="64" t="s">
        <v>4217</v>
      </c>
      <c r="P354" s="114">
        <f t="shared" si="34"/>
        <v>22.1</v>
      </c>
      <c r="Q354" s="1"/>
      <c r="R354" s="69" t="str">
        <f t="shared" si="35"/>
        <v/>
      </c>
      <c r="S354" s="70" t="str">
        <f t="shared" si="36"/>
        <v>Image</v>
      </c>
      <c r="T354" s="92">
        <v>9786176798989</v>
      </c>
      <c r="U354" s="64" t="s">
        <v>4218</v>
      </c>
      <c r="V354" s="96">
        <v>22.1</v>
      </c>
      <c r="W354" s="93"/>
      <c r="X354" s="64" t="s">
        <v>4219</v>
      </c>
      <c r="Y354" s="64" t="s">
        <v>4220</v>
      </c>
      <c r="Z354" s="64" t="s">
        <v>4221</v>
      </c>
      <c r="AA354" s="67">
        <v>445</v>
      </c>
      <c r="AB354" s="95" t="s">
        <v>1723</v>
      </c>
      <c r="AC354" s="76">
        <v>1312678089</v>
      </c>
      <c r="AD354" s="29" t="s">
        <v>4222</v>
      </c>
      <c r="AE354" s="29" t="s">
        <v>2499</v>
      </c>
      <c r="AF354" s="77" t="s">
        <v>1726</v>
      </c>
      <c r="AG354" s="29"/>
      <c r="AH354" s="26">
        <f>VLOOKUP(B354,[2]Waybill!$A$1:$G$366,3,0)</f>
        <v>5</v>
      </c>
      <c r="AI354" s="26"/>
    </row>
    <row r="355" spans="1:35">
      <c r="A355" s="27">
        <v>45</v>
      </c>
      <c r="B355" s="43">
        <f t="shared" si="33"/>
        <v>9786177670543</v>
      </c>
      <c r="C355" s="64" t="s">
        <v>54</v>
      </c>
      <c r="D355" s="65" t="s">
        <v>16</v>
      </c>
      <c r="E355" s="66" t="s">
        <v>7</v>
      </c>
      <c r="F355" s="67">
        <v>272</v>
      </c>
      <c r="G355" s="64" t="s">
        <v>1220</v>
      </c>
      <c r="H355" s="64" t="s">
        <v>1470</v>
      </c>
      <c r="I355" s="64" t="s">
        <v>1471</v>
      </c>
      <c r="J355" s="64" t="s">
        <v>1469</v>
      </c>
      <c r="K355" s="67">
        <v>2020</v>
      </c>
      <c r="L355" s="64" t="s">
        <v>1222</v>
      </c>
      <c r="M355" s="64" t="s">
        <v>1223</v>
      </c>
      <c r="N355" s="64" t="s">
        <v>1472</v>
      </c>
      <c r="O355" s="64" t="s">
        <v>5450</v>
      </c>
      <c r="P355" s="114">
        <f t="shared" si="34"/>
        <v>29.8</v>
      </c>
      <c r="Q355" s="1"/>
      <c r="R355" s="69" t="str">
        <f t="shared" si="35"/>
        <v/>
      </c>
      <c r="S355" s="70" t="str">
        <f t="shared" si="36"/>
        <v>Image</v>
      </c>
      <c r="T355" s="92">
        <v>9786177670543</v>
      </c>
      <c r="U355" s="64" t="s">
        <v>1473</v>
      </c>
      <c r="V355" s="96">
        <v>29.8</v>
      </c>
      <c r="W355" s="93" t="s">
        <v>1474</v>
      </c>
      <c r="X355" s="64" t="s">
        <v>1475</v>
      </c>
      <c r="Y355" s="64" t="s">
        <v>1224</v>
      </c>
      <c r="Z355" s="64" t="s">
        <v>1476</v>
      </c>
      <c r="AA355" s="67">
        <v>347</v>
      </c>
      <c r="AB355" s="95" t="s">
        <v>1723</v>
      </c>
      <c r="AC355" s="76">
        <v>1389646378</v>
      </c>
      <c r="AD355" s="29" t="s">
        <v>4224</v>
      </c>
      <c r="AE355" s="29" t="s">
        <v>4225</v>
      </c>
      <c r="AF355" s="77" t="s">
        <v>1726</v>
      </c>
      <c r="AG355" s="29"/>
      <c r="AH355" s="26"/>
      <c r="AI355" s="26">
        <f>VLOOKUP(B355,'[1]report_HOME_2023-10-05'!$A$1:$H$858,8,0)</f>
        <v>8</v>
      </c>
    </row>
    <row r="356" spans="1:35">
      <c r="A356" s="27">
        <v>46</v>
      </c>
      <c r="B356" s="43">
        <f t="shared" si="33"/>
        <v>9786177877409</v>
      </c>
      <c r="C356" s="64" t="s">
        <v>54</v>
      </c>
      <c r="D356" s="65" t="s">
        <v>16</v>
      </c>
      <c r="E356" s="66" t="s">
        <v>7</v>
      </c>
      <c r="F356" s="67">
        <v>272</v>
      </c>
      <c r="G356" s="64" t="s">
        <v>1220</v>
      </c>
      <c r="H356" s="64" t="s">
        <v>1477</v>
      </c>
      <c r="I356" s="64" t="s">
        <v>1478</v>
      </c>
      <c r="J356" s="64" t="s">
        <v>1469</v>
      </c>
      <c r="K356" s="67">
        <v>2021</v>
      </c>
      <c r="L356" s="64" t="s">
        <v>1222</v>
      </c>
      <c r="M356" s="64" t="s">
        <v>1223</v>
      </c>
      <c r="N356" s="64" t="s">
        <v>1479</v>
      </c>
      <c r="O356" s="64" t="s">
        <v>5451</v>
      </c>
      <c r="P356" s="114">
        <f t="shared" si="34"/>
        <v>27.9</v>
      </c>
      <c r="Q356" s="1"/>
      <c r="R356" s="69" t="str">
        <f t="shared" si="35"/>
        <v/>
      </c>
      <c r="S356" s="70" t="str">
        <f t="shared" si="36"/>
        <v>Image</v>
      </c>
      <c r="T356" s="92">
        <v>9786177877409</v>
      </c>
      <c r="U356" s="64" t="s">
        <v>1480</v>
      </c>
      <c r="V356" s="96">
        <v>27.9</v>
      </c>
      <c r="W356" s="93" t="s">
        <v>1481</v>
      </c>
      <c r="X356" s="64" t="s">
        <v>1482</v>
      </c>
      <c r="Y356" s="64" t="s">
        <v>1224</v>
      </c>
      <c r="Z356" s="64" t="s">
        <v>1483</v>
      </c>
      <c r="AA356" s="67">
        <v>347</v>
      </c>
      <c r="AB356" s="95" t="s">
        <v>1723</v>
      </c>
      <c r="AC356" s="76">
        <v>1389647234</v>
      </c>
      <c r="AD356" s="29" t="s">
        <v>4224</v>
      </c>
      <c r="AE356" s="29" t="s">
        <v>4225</v>
      </c>
      <c r="AF356" s="77" t="s">
        <v>1726</v>
      </c>
      <c r="AG356" s="29"/>
      <c r="AH356" s="26"/>
      <c r="AI356" s="26">
        <f>VLOOKUP(B356,'[1]report_HOME_2023-10-05'!$A$1:$H$858,8,0)</f>
        <v>6</v>
      </c>
    </row>
    <row r="357" spans="1:35">
      <c r="A357" s="27">
        <v>47</v>
      </c>
      <c r="B357" s="43">
        <f t="shared" si="33"/>
        <v>9786177877447</v>
      </c>
      <c r="C357" s="64" t="s">
        <v>54</v>
      </c>
      <c r="D357" s="65" t="s">
        <v>16</v>
      </c>
      <c r="E357" s="66" t="s">
        <v>7</v>
      </c>
      <c r="F357" s="67">
        <v>304</v>
      </c>
      <c r="G357" s="64" t="s">
        <v>1220</v>
      </c>
      <c r="H357" s="64" t="s">
        <v>1484</v>
      </c>
      <c r="I357" s="64" t="s">
        <v>1485</v>
      </c>
      <c r="J357" s="64" t="s">
        <v>1469</v>
      </c>
      <c r="K357" s="67">
        <v>2022</v>
      </c>
      <c r="L357" s="64" t="s">
        <v>1222</v>
      </c>
      <c r="M357" s="64" t="s">
        <v>1223</v>
      </c>
      <c r="N357" s="64" t="s">
        <v>1486</v>
      </c>
      <c r="O357" s="64" t="s">
        <v>5452</v>
      </c>
      <c r="P357" s="114">
        <f t="shared" si="34"/>
        <v>30.2</v>
      </c>
      <c r="Q357" s="1"/>
      <c r="R357" s="69" t="str">
        <f t="shared" si="35"/>
        <v/>
      </c>
      <c r="S357" s="70" t="str">
        <f t="shared" si="36"/>
        <v>Image</v>
      </c>
      <c r="T357" s="92">
        <v>9786177877447</v>
      </c>
      <c r="U357" s="64" t="s">
        <v>1487</v>
      </c>
      <c r="V357" s="96">
        <v>30.2</v>
      </c>
      <c r="W357" s="93" t="s">
        <v>1488</v>
      </c>
      <c r="X357" s="64" t="s">
        <v>1489</v>
      </c>
      <c r="Y357" s="64" t="s">
        <v>1224</v>
      </c>
      <c r="Z357" s="64" t="s">
        <v>1490</v>
      </c>
      <c r="AA357" s="67">
        <v>382</v>
      </c>
      <c r="AB357" s="95" t="s">
        <v>1723</v>
      </c>
      <c r="AC357" s="76">
        <v>1389645593</v>
      </c>
      <c r="AD357" s="29" t="s">
        <v>4224</v>
      </c>
      <c r="AE357" s="29" t="s">
        <v>4225</v>
      </c>
      <c r="AF357" s="77" t="s">
        <v>1726</v>
      </c>
      <c r="AG357" s="29"/>
      <c r="AH357" s="26"/>
      <c r="AI357" s="26">
        <f>VLOOKUP(B357,'[1]report_HOME_2023-10-05'!$A$1:$H$858,8,0)</f>
        <v>7</v>
      </c>
    </row>
    <row r="358" spans="1:35">
      <c r="A358" s="27">
        <v>48</v>
      </c>
      <c r="B358" s="43">
        <f t="shared" si="33"/>
        <v>9786177877492</v>
      </c>
      <c r="C358" s="64" t="s">
        <v>54</v>
      </c>
      <c r="D358" s="65" t="s">
        <v>16</v>
      </c>
      <c r="E358" s="66" t="s">
        <v>7</v>
      </c>
      <c r="F358" s="67">
        <v>320</v>
      </c>
      <c r="G358" s="64" t="s">
        <v>1220</v>
      </c>
      <c r="H358" s="64" t="s">
        <v>1491</v>
      </c>
      <c r="I358" s="64" t="s">
        <v>5453</v>
      </c>
      <c r="J358" s="64" t="s">
        <v>1221</v>
      </c>
      <c r="K358" s="67">
        <v>2022</v>
      </c>
      <c r="L358" s="64" t="s">
        <v>1222</v>
      </c>
      <c r="M358" s="64" t="s">
        <v>1223</v>
      </c>
      <c r="N358" s="64" t="s">
        <v>1492</v>
      </c>
      <c r="O358" s="64" t="s">
        <v>5454</v>
      </c>
      <c r="P358" s="114">
        <f t="shared" si="34"/>
        <v>22.5</v>
      </c>
      <c r="Q358" s="1"/>
      <c r="R358" s="69" t="str">
        <f t="shared" si="35"/>
        <v/>
      </c>
      <c r="S358" s="70" t="str">
        <f t="shared" si="36"/>
        <v>Image</v>
      </c>
      <c r="T358" s="92">
        <v>9786177877492</v>
      </c>
      <c r="U358" s="64" t="s">
        <v>1493</v>
      </c>
      <c r="V358" s="96">
        <v>22.5</v>
      </c>
      <c r="W358" s="93" t="s">
        <v>1494</v>
      </c>
      <c r="X358" s="64" t="s">
        <v>5455</v>
      </c>
      <c r="Y358" s="64" t="s">
        <v>1224</v>
      </c>
      <c r="Z358" s="64" t="s">
        <v>1495</v>
      </c>
      <c r="AA358" s="67">
        <v>299</v>
      </c>
      <c r="AB358" s="95" t="s">
        <v>3319</v>
      </c>
      <c r="AC358" s="76">
        <v>1350928762</v>
      </c>
      <c r="AD358" s="29" t="s">
        <v>4224</v>
      </c>
      <c r="AE358" s="29" t="s">
        <v>4225</v>
      </c>
      <c r="AF358" s="77" t="s">
        <v>1726</v>
      </c>
      <c r="AG358" s="29"/>
      <c r="AH358" s="26"/>
      <c r="AI358" s="26">
        <f>VLOOKUP(B358,'[1]report_HOME_2023-10-05'!$A$1:$H$858,8,0)</f>
        <v>13</v>
      </c>
    </row>
    <row r="359" spans="1:35">
      <c r="A359" s="27">
        <v>49</v>
      </c>
      <c r="B359" s="43">
        <f t="shared" si="33"/>
        <v>9786177995455</v>
      </c>
      <c r="C359" s="64" t="s">
        <v>54</v>
      </c>
      <c r="D359" s="65" t="s">
        <v>16</v>
      </c>
      <c r="E359" s="66" t="s">
        <v>7</v>
      </c>
      <c r="F359" s="67">
        <v>96</v>
      </c>
      <c r="G359" s="64" t="s">
        <v>1220</v>
      </c>
      <c r="H359" s="64" t="s">
        <v>1496</v>
      </c>
      <c r="I359" s="64" t="s">
        <v>1497</v>
      </c>
      <c r="J359" s="64"/>
      <c r="K359" s="67">
        <v>2022</v>
      </c>
      <c r="L359" s="64" t="s">
        <v>1222</v>
      </c>
      <c r="M359" s="64" t="s">
        <v>1223</v>
      </c>
      <c r="N359" s="64" t="s">
        <v>1498</v>
      </c>
      <c r="O359" s="64" t="s">
        <v>5456</v>
      </c>
      <c r="P359" s="114">
        <f t="shared" si="34"/>
        <v>13</v>
      </c>
      <c r="Q359" s="1"/>
      <c r="R359" s="69" t="str">
        <f t="shared" si="35"/>
        <v/>
      </c>
      <c r="S359" s="70" t="str">
        <f t="shared" si="36"/>
        <v>Image</v>
      </c>
      <c r="T359" s="92">
        <v>9786177995455</v>
      </c>
      <c r="U359" s="64" t="s">
        <v>1499</v>
      </c>
      <c r="V359" s="96">
        <v>13</v>
      </c>
      <c r="W359" s="93" t="s">
        <v>1500</v>
      </c>
      <c r="X359" s="64" t="s">
        <v>1501</v>
      </c>
      <c r="Y359" s="64" t="s">
        <v>1224</v>
      </c>
      <c r="Z359" s="64" t="s">
        <v>1502</v>
      </c>
      <c r="AA359" s="67">
        <v>129</v>
      </c>
      <c r="AB359" s="95" t="s">
        <v>3319</v>
      </c>
      <c r="AC359" s="76">
        <v>1380918983</v>
      </c>
      <c r="AD359" s="29" t="s">
        <v>4224</v>
      </c>
      <c r="AE359" s="29" t="s">
        <v>4225</v>
      </c>
      <c r="AF359" s="77" t="s">
        <v>1726</v>
      </c>
      <c r="AG359" s="29"/>
      <c r="AH359" s="26"/>
      <c r="AI359" s="26">
        <f>VLOOKUP(B359,'[1]report_HOME_2023-10-05'!$A$1:$H$858,8,0)</f>
        <v>16</v>
      </c>
    </row>
    <row r="360" spans="1:35">
      <c r="A360" s="27">
        <v>50</v>
      </c>
      <c r="B360" s="43">
        <f t="shared" si="33"/>
        <v>9786177661695</v>
      </c>
      <c r="C360" s="64" t="s">
        <v>54</v>
      </c>
      <c r="D360" s="65" t="s">
        <v>16</v>
      </c>
      <c r="E360" s="66" t="s">
        <v>7</v>
      </c>
      <c r="F360" s="67">
        <v>560</v>
      </c>
      <c r="G360" s="64" t="s">
        <v>1220</v>
      </c>
      <c r="H360" s="64" t="s">
        <v>1503</v>
      </c>
      <c r="I360" s="64" t="s">
        <v>1504</v>
      </c>
      <c r="J360" s="64" t="s">
        <v>1221</v>
      </c>
      <c r="K360" s="67">
        <v>2020</v>
      </c>
      <c r="L360" s="64" t="s">
        <v>1222</v>
      </c>
      <c r="M360" s="64" t="s">
        <v>1223</v>
      </c>
      <c r="N360" s="64" t="s">
        <v>1505</v>
      </c>
      <c r="O360" s="64" t="s">
        <v>5457</v>
      </c>
      <c r="P360" s="114">
        <f t="shared" si="34"/>
        <v>40.4</v>
      </c>
      <c r="Q360" s="1"/>
      <c r="R360" s="69" t="str">
        <f t="shared" si="35"/>
        <v/>
      </c>
      <c r="S360" s="70" t="str">
        <f t="shared" si="36"/>
        <v>Image</v>
      </c>
      <c r="T360" s="92">
        <v>9786177661695</v>
      </c>
      <c r="U360" s="64" t="s">
        <v>1506</v>
      </c>
      <c r="V360" s="96">
        <v>40.4</v>
      </c>
      <c r="W360" s="93" t="s">
        <v>1507</v>
      </c>
      <c r="X360" s="64" t="s">
        <v>1508</v>
      </c>
      <c r="Y360" s="64" t="s">
        <v>1224</v>
      </c>
      <c r="Z360" s="64" t="s">
        <v>1509</v>
      </c>
      <c r="AA360" s="67">
        <v>607</v>
      </c>
      <c r="AB360" s="95" t="s">
        <v>1723</v>
      </c>
      <c r="AC360" s="76">
        <v>1389641229</v>
      </c>
      <c r="AD360" s="29" t="s">
        <v>4224</v>
      </c>
      <c r="AE360" s="29" t="s">
        <v>4225</v>
      </c>
      <c r="AF360" s="77" t="s">
        <v>1726</v>
      </c>
      <c r="AG360" s="29"/>
      <c r="AH360" s="26"/>
      <c r="AI360" s="26">
        <f>VLOOKUP(B360,'[1]report_HOME_2023-10-05'!$A$1:$H$858,8,0)</f>
        <v>17</v>
      </c>
    </row>
    <row r="361" spans="1:35">
      <c r="A361" s="27">
        <v>51</v>
      </c>
      <c r="B361" s="43">
        <f t="shared" si="33"/>
        <v>9786177670819</v>
      </c>
      <c r="C361" s="64" t="s">
        <v>54</v>
      </c>
      <c r="D361" s="65" t="s">
        <v>16</v>
      </c>
      <c r="E361" s="66" t="s">
        <v>7</v>
      </c>
      <c r="F361" s="67">
        <v>368</v>
      </c>
      <c r="G361" s="64" t="s">
        <v>1220</v>
      </c>
      <c r="H361" s="64" t="s">
        <v>1510</v>
      </c>
      <c r="I361" s="64" t="s">
        <v>1511</v>
      </c>
      <c r="J361" s="64" t="s">
        <v>1221</v>
      </c>
      <c r="K361" s="67">
        <v>2020</v>
      </c>
      <c r="L361" s="64" t="s">
        <v>1222</v>
      </c>
      <c r="M361" s="64" t="s">
        <v>1223</v>
      </c>
      <c r="N361" s="64" t="s">
        <v>1512</v>
      </c>
      <c r="O361" s="64" t="s">
        <v>5458</v>
      </c>
      <c r="P361" s="114">
        <f t="shared" si="34"/>
        <v>33.6</v>
      </c>
      <c r="Q361" s="1"/>
      <c r="R361" s="69" t="str">
        <f t="shared" si="35"/>
        <v/>
      </c>
      <c r="S361" s="70" t="str">
        <f t="shared" si="36"/>
        <v>Image</v>
      </c>
      <c r="T361" s="92">
        <v>9786177670819</v>
      </c>
      <c r="U361" s="64" t="s">
        <v>1513</v>
      </c>
      <c r="V361" s="96">
        <v>33.6</v>
      </c>
      <c r="W361" s="93" t="s">
        <v>1514</v>
      </c>
      <c r="X361" s="64" t="s">
        <v>1515</v>
      </c>
      <c r="Y361" s="64" t="s">
        <v>1224</v>
      </c>
      <c r="Z361" s="64" t="s">
        <v>1516</v>
      </c>
      <c r="AA361" s="67">
        <v>437</v>
      </c>
      <c r="AB361" s="95" t="s">
        <v>1723</v>
      </c>
      <c r="AC361" s="76">
        <v>1350800267</v>
      </c>
      <c r="AD361" s="29" t="s">
        <v>4224</v>
      </c>
      <c r="AE361" s="29" t="s">
        <v>4225</v>
      </c>
      <c r="AF361" s="77" t="s">
        <v>1726</v>
      </c>
      <c r="AG361" s="29"/>
      <c r="AH361" s="26"/>
      <c r="AI361" s="26">
        <f>VLOOKUP(B361,'[1]report_HOME_2023-10-05'!$A$1:$H$858,8,0)</f>
        <v>7</v>
      </c>
    </row>
    <row r="362" spans="1:35">
      <c r="A362" s="27">
        <v>52</v>
      </c>
      <c r="B362" s="43">
        <f t="shared" si="33"/>
        <v>9786177670994</v>
      </c>
      <c r="C362" s="64" t="s">
        <v>54</v>
      </c>
      <c r="D362" s="65" t="s">
        <v>16</v>
      </c>
      <c r="E362" s="66" t="s">
        <v>7</v>
      </c>
      <c r="F362" s="67">
        <v>320</v>
      </c>
      <c r="G362" s="64" t="s">
        <v>1220</v>
      </c>
      <c r="H362" s="64" t="s">
        <v>1517</v>
      </c>
      <c r="I362" s="64" t="s">
        <v>1518</v>
      </c>
      <c r="J362" s="64"/>
      <c r="K362" s="67">
        <v>2021</v>
      </c>
      <c r="L362" s="64" t="s">
        <v>1222</v>
      </c>
      <c r="M362" s="64" t="s">
        <v>1223</v>
      </c>
      <c r="N362" s="64" t="s">
        <v>1519</v>
      </c>
      <c r="O362" s="64" t="s">
        <v>5459</v>
      </c>
      <c r="P362" s="114">
        <f t="shared" si="34"/>
        <v>33.1</v>
      </c>
      <c r="Q362" s="1"/>
      <c r="R362" s="69" t="str">
        <f t="shared" si="35"/>
        <v/>
      </c>
      <c r="S362" s="70" t="str">
        <f t="shared" si="36"/>
        <v>Image</v>
      </c>
      <c r="T362" s="92">
        <v>9786177670994</v>
      </c>
      <c r="U362" s="64" t="s">
        <v>1520</v>
      </c>
      <c r="V362" s="96">
        <v>33.1</v>
      </c>
      <c r="W362" s="93" t="s">
        <v>1521</v>
      </c>
      <c r="X362" s="64" t="s">
        <v>1522</v>
      </c>
      <c r="Y362" s="64" t="s">
        <v>1224</v>
      </c>
      <c r="Z362" s="64" t="s">
        <v>1523</v>
      </c>
      <c r="AA362" s="67">
        <v>393</v>
      </c>
      <c r="AB362" s="95" t="s">
        <v>1723</v>
      </c>
      <c r="AC362" s="76">
        <v>1350798058</v>
      </c>
      <c r="AD362" s="29" t="s">
        <v>4224</v>
      </c>
      <c r="AE362" s="29" t="s">
        <v>4225</v>
      </c>
      <c r="AF362" s="77" t="s">
        <v>1726</v>
      </c>
      <c r="AG362" s="29"/>
      <c r="AH362" s="26"/>
      <c r="AI362" s="26">
        <f>VLOOKUP(B362,'[1]report_HOME_2023-10-05'!$A$1:$H$858,8,0)</f>
        <v>10</v>
      </c>
    </row>
    <row r="363" spans="1:35">
      <c r="A363" s="27">
        <v>53</v>
      </c>
      <c r="B363" s="43">
        <f t="shared" si="33"/>
        <v>9786177995134</v>
      </c>
      <c r="C363" s="64" t="s">
        <v>54</v>
      </c>
      <c r="D363" s="65" t="s">
        <v>16</v>
      </c>
      <c r="E363" s="66" t="s">
        <v>7</v>
      </c>
      <c r="F363" s="67">
        <v>336</v>
      </c>
      <c r="G363" s="64" t="s">
        <v>1220</v>
      </c>
      <c r="H363" s="64" t="s">
        <v>1524</v>
      </c>
      <c r="I363" s="64" t="s">
        <v>1525</v>
      </c>
      <c r="J363" s="64" t="s">
        <v>1221</v>
      </c>
      <c r="K363" s="67">
        <v>2021</v>
      </c>
      <c r="L363" s="64" t="s">
        <v>1222</v>
      </c>
      <c r="M363" s="64" t="s">
        <v>1223</v>
      </c>
      <c r="N363" s="64" t="s">
        <v>1526</v>
      </c>
      <c r="O363" s="64" t="s">
        <v>5460</v>
      </c>
      <c r="P363" s="114">
        <f t="shared" si="34"/>
        <v>31.3</v>
      </c>
      <c r="Q363" s="1"/>
      <c r="R363" s="69" t="str">
        <f t="shared" si="35"/>
        <v/>
      </c>
      <c r="S363" s="70" t="str">
        <f t="shared" si="36"/>
        <v>Image</v>
      </c>
      <c r="T363" s="92">
        <v>9786177995134</v>
      </c>
      <c r="U363" s="64" t="s">
        <v>1527</v>
      </c>
      <c r="V363" s="96">
        <v>31.3</v>
      </c>
      <c r="W363" s="93" t="s">
        <v>1528</v>
      </c>
      <c r="X363" s="64" t="s">
        <v>1529</v>
      </c>
      <c r="Y363" s="64" t="s">
        <v>1530</v>
      </c>
      <c r="Z363" s="64" t="s">
        <v>1531</v>
      </c>
      <c r="AA363" s="67">
        <v>399</v>
      </c>
      <c r="AB363" s="95" t="s">
        <v>1723</v>
      </c>
      <c r="AC363" s="76">
        <v>1350802924</v>
      </c>
      <c r="AD363" s="29" t="s">
        <v>4224</v>
      </c>
      <c r="AE363" s="29" t="s">
        <v>4225</v>
      </c>
      <c r="AF363" s="77" t="s">
        <v>1726</v>
      </c>
      <c r="AG363" s="29"/>
      <c r="AH363" s="26"/>
      <c r="AI363" s="26">
        <f>VLOOKUP(B363,'[1]report_HOME_2023-10-05'!$A$1:$H$858,8,0)</f>
        <v>10</v>
      </c>
    </row>
    <row r="364" spans="1:35">
      <c r="A364" s="27">
        <v>54</v>
      </c>
      <c r="B364" s="43">
        <f t="shared" si="33"/>
        <v>9786177995417</v>
      </c>
      <c r="C364" s="64" t="s">
        <v>54</v>
      </c>
      <c r="D364" s="65" t="s">
        <v>16</v>
      </c>
      <c r="E364" s="66" t="s">
        <v>7</v>
      </c>
      <c r="F364" s="67">
        <v>336</v>
      </c>
      <c r="G364" s="64" t="s">
        <v>1220</v>
      </c>
      <c r="H364" s="64" t="s">
        <v>1225</v>
      </c>
      <c r="I364" s="64" t="s">
        <v>1226</v>
      </c>
      <c r="J364" s="64" t="s">
        <v>1221</v>
      </c>
      <c r="K364" s="67">
        <v>2022</v>
      </c>
      <c r="L364" s="64" t="s">
        <v>1222</v>
      </c>
      <c r="M364" s="64" t="s">
        <v>1223</v>
      </c>
      <c r="N364" s="64" t="s">
        <v>1227</v>
      </c>
      <c r="O364" s="64" t="s">
        <v>4223</v>
      </c>
      <c r="P364" s="114">
        <f t="shared" si="34"/>
        <v>33.299999999999997</v>
      </c>
      <c r="Q364" s="1"/>
      <c r="R364" s="69" t="str">
        <f t="shared" si="35"/>
        <v/>
      </c>
      <c r="S364" s="70" t="str">
        <f t="shared" si="36"/>
        <v>Image</v>
      </c>
      <c r="T364" s="92">
        <v>9786177995417</v>
      </c>
      <c r="U364" s="64" t="s">
        <v>1228</v>
      </c>
      <c r="V364" s="96">
        <v>33.299999999999997</v>
      </c>
      <c r="W364" s="93" t="s">
        <v>1229</v>
      </c>
      <c r="X364" s="64" t="s">
        <v>1230</v>
      </c>
      <c r="Y364" s="64" t="s">
        <v>1224</v>
      </c>
      <c r="Z364" s="64" t="s">
        <v>1231</v>
      </c>
      <c r="AA364" s="67">
        <v>407</v>
      </c>
      <c r="AB364" s="95" t="s">
        <v>1723</v>
      </c>
      <c r="AC364" s="76">
        <v>1350800637</v>
      </c>
      <c r="AD364" s="29" t="s">
        <v>4224</v>
      </c>
      <c r="AE364" s="29" t="s">
        <v>4225</v>
      </c>
      <c r="AF364" s="77" t="s">
        <v>1726</v>
      </c>
      <c r="AG364" s="29"/>
      <c r="AH364" s="26"/>
      <c r="AI364" s="26">
        <f>VLOOKUP(B364,'[1]report_HOME_2023-10-05'!$A$1:$H$858,8,0)</f>
        <v>7</v>
      </c>
    </row>
    <row r="365" spans="1:35">
      <c r="A365" s="27">
        <v>55</v>
      </c>
      <c r="B365" s="43">
        <f t="shared" si="33"/>
        <v>9786178229207</v>
      </c>
      <c r="C365" s="64" t="s">
        <v>54</v>
      </c>
      <c r="D365" s="65" t="s">
        <v>16</v>
      </c>
      <c r="E365" s="66" t="s">
        <v>7</v>
      </c>
      <c r="F365" s="67">
        <v>336</v>
      </c>
      <c r="G365" s="64" t="s">
        <v>1220</v>
      </c>
      <c r="H365" s="64" t="s">
        <v>5461</v>
      </c>
      <c r="I365" s="64" t="s">
        <v>5462</v>
      </c>
      <c r="J365" s="64" t="s">
        <v>5463</v>
      </c>
      <c r="K365" s="67">
        <v>2023</v>
      </c>
      <c r="L365" s="64" t="s">
        <v>1222</v>
      </c>
      <c r="M365" s="64" t="s">
        <v>1223</v>
      </c>
      <c r="N365" s="64" t="s">
        <v>5464</v>
      </c>
      <c r="O365" s="64" t="s">
        <v>5465</v>
      </c>
      <c r="P365" s="114">
        <f t="shared" si="34"/>
        <v>33</v>
      </c>
      <c r="Q365" s="1"/>
      <c r="R365" s="69" t="str">
        <f t="shared" si="35"/>
        <v/>
      </c>
      <c r="S365" s="70" t="str">
        <f t="shared" si="36"/>
        <v>Image</v>
      </c>
      <c r="T365" s="92">
        <v>9786178229207</v>
      </c>
      <c r="U365" s="64" t="s">
        <v>5466</v>
      </c>
      <c r="V365" s="96">
        <v>33</v>
      </c>
      <c r="W365" s="93" t="s">
        <v>5467</v>
      </c>
      <c r="X365" s="64" t="s">
        <v>5468</v>
      </c>
      <c r="Y365" s="64" t="s">
        <v>1224</v>
      </c>
      <c r="Z365" s="64" t="s">
        <v>5469</v>
      </c>
      <c r="AA365" s="67">
        <v>368</v>
      </c>
      <c r="AB365" s="95" t="s">
        <v>1723</v>
      </c>
      <c r="AC365" s="76"/>
      <c r="AD365" s="29" t="s">
        <v>4224</v>
      </c>
      <c r="AE365" s="29" t="s">
        <v>4225</v>
      </c>
      <c r="AF365" s="77" t="s">
        <v>1726</v>
      </c>
      <c r="AG365" s="29"/>
      <c r="AH365" s="26">
        <f>VLOOKUP(B365,[2]Waybill!$A$1:$G$366,3,0)</f>
        <v>35</v>
      </c>
      <c r="AI365" s="26"/>
    </row>
    <row r="366" spans="1:35">
      <c r="A366" s="27">
        <v>56</v>
      </c>
      <c r="B366" s="43">
        <f t="shared" si="33"/>
        <v>9786178229115</v>
      </c>
      <c r="C366" s="64" t="s">
        <v>54</v>
      </c>
      <c r="D366" s="65" t="s">
        <v>16</v>
      </c>
      <c r="E366" s="66" t="s">
        <v>7</v>
      </c>
      <c r="F366" s="67" t="s">
        <v>5470</v>
      </c>
      <c r="G366" s="64" t="s">
        <v>5471</v>
      </c>
      <c r="H366" s="64" t="s">
        <v>5472</v>
      </c>
      <c r="I366" s="64" t="s">
        <v>5473</v>
      </c>
      <c r="J366" s="64" t="s">
        <v>1221</v>
      </c>
      <c r="K366" s="67">
        <v>2023</v>
      </c>
      <c r="L366" s="64" t="s">
        <v>1222</v>
      </c>
      <c r="M366" s="64" t="s">
        <v>5474</v>
      </c>
      <c r="N366" s="64" t="s">
        <v>5475</v>
      </c>
      <c r="O366" s="64" t="s">
        <v>5476</v>
      </c>
      <c r="P366" s="114">
        <f t="shared" si="34"/>
        <v>47.4</v>
      </c>
      <c r="Q366" s="1"/>
      <c r="R366" s="69" t="str">
        <f t="shared" si="35"/>
        <v/>
      </c>
      <c r="S366" s="70" t="str">
        <f t="shared" si="36"/>
        <v>Image</v>
      </c>
      <c r="T366" s="92">
        <v>9786178229115</v>
      </c>
      <c r="U366" s="64" t="s">
        <v>5477</v>
      </c>
      <c r="V366" s="96">
        <v>47.4</v>
      </c>
      <c r="W366" s="93" t="s">
        <v>5478</v>
      </c>
      <c r="X366" s="64" t="s">
        <v>5479</v>
      </c>
      <c r="Y366" s="64" t="s">
        <v>5480</v>
      </c>
      <c r="Z366" s="64" t="s">
        <v>5481</v>
      </c>
      <c r="AA366" s="67">
        <v>494</v>
      </c>
      <c r="AB366" s="95" t="s">
        <v>5482</v>
      </c>
      <c r="AC366" s="76"/>
      <c r="AD366" s="29" t="s">
        <v>4224</v>
      </c>
      <c r="AE366" s="29" t="s">
        <v>4225</v>
      </c>
      <c r="AF366" s="77" t="s">
        <v>1726</v>
      </c>
      <c r="AG366" s="29"/>
      <c r="AH366" s="26">
        <f>VLOOKUP(B366,[2]Waybill!$A$1:$G$366,3,0)</f>
        <v>35</v>
      </c>
      <c r="AI366" s="26"/>
    </row>
    <row r="367" spans="1:35">
      <c r="A367" s="27">
        <v>57</v>
      </c>
      <c r="B367" s="43">
        <f t="shared" si="33"/>
        <v>9786178229139</v>
      </c>
      <c r="C367" s="64" t="s">
        <v>54</v>
      </c>
      <c r="D367" s="65" t="s">
        <v>16</v>
      </c>
      <c r="E367" s="66" t="s">
        <v>7</v>
      </c>
      <c r="F367" s="67">
        <v>224</v>
      </c>
      <c r="G367" s="64" t="s">
        <v>4226</v>
      </c>
      <c r="H367" s="64" t="s">
        <v>4227</v>
      </c>
      <c r="I367" s="64" t="s">
        <v>4228</v>
      </c>
      <c r="J367" s="64"/>
      <c r="K367" s="67">
        <v>2023</v>
      </c>
      <c r="L367" s="64" t="s">
        <v>1222</v>
      </c>
      <c r="M367" s="64" t="s">
        <v>4229</v>
      </c>
      <c r="N367" s="64" t="s">
        <v>4230</v>
      </c>
      <c r="O367" s="64" t="s">
        <v>4231</v>
      </c>
      <c r="P367" s="114">
        <f t="shared" si="34"/>
        <v>30.1</v>
      </c>
      <c r="Q367" s="1"/>
      <c r="R367" s="69" t="str">
        <f t="shared" si="35"/>
        <v/>
      </c>
      <c r="S367" s="70" t="str">
        <f t="shared" si="36"/>
        <v>Image</v>
      </c>
      <c r="T367" s="92">
        <v>9786178229139</v>
      </c>
      <c r="U367" s="64" t="s">
        <v>4232</v>
      </c>
      <c r="V367" s="96">
        <v>30.1</v>
      </c>
      <c r="W367" s="93" t="s">
        <v>4233</v>
      </c>
      <c r="X367" s="64" t="s">
        <v>4234</v>
      </c>
      <c r="Y367" s="64" t="s">
        <v>4235</v>
      </c>
      <c r="Z367" s="64" t="s">
        <v>4236</v>
      </c>
      <c r="AA367" s="67">
        <v>275</v>
      </c>
      <c r="AB367" s="95" t="s">
        <v>1723</v>
      </c>
      <c r="AC367" s="76"/>
      <c r="AD367" s="29" t="s">
        <v>4224</v>
      </c>
      <c r="AE367" s="29" t="s">
        <v>4225</v>
      </c>
      <c r="AF367" s="77" t="s">
        <v>1726</v>
      </c>
      <c r="AG367" s="29"/>
      <c r="AH367" s="26">
        <f>VLOOKUP(B367,[2]Waybill!$A$1:$G$366,3,0)</f>
        <v>10</v>
      </c>
      <c r="AI367" s="26"/>
    </row>
    <row r="368" spans="1:35">
      <c r="A368" s="27">
        <v>58</v>
      </c>
      <c r="B368" s="43">
        <f t="shared" si="33"/>
        <v>9789669822437</v>
      </c>
      <c r="C368" s="64" t="s">
        <v>54</v>
      </c>
      <c r="D368" s="65" t="s">
        <v>16</v>
      </c>
      <c r="E368" s="66" t="s">
        <v>48</v>
      </c>
      <c r="F368" s="67">
        <v>128</v>
      </c>
      <c r="G368" s="64" t="s">
        <v>1232</v>
      </c>
      <c r="H368" s="64" t="s">
        <v>1233</v>
      </c>
      <c r="I368" s="64" t="s">
        <v>1234</v>
      </c>
      <c r="J368" s="64" t="s">
        <v>1209</v>
      </c>
      <c r="K368" s="67">
        <v>2021</v>
      </c>
      <c r="L368" s="64" t="s">
        <v>81</v>
      </c>
      <c r="M368" s="64" t="s">
        <v>1235</v>
      </c>
      <c r="N368" s="64" t="s">
        <v>1236</v>
      </c>
      <c r="O368" s="64" t="s">
        <v>1237</v>
      </c>
      <c r="P368" s="114">
        <f t="shared" si="34"/>
        <v>24.4</v>
      </c>
      <c r="Q368" s="1"/>
      <c r="R368" s="69" t="str">
        <f t="shared" si="35"/>
        <v/>
      </c>
      <c r="S368" s="70" t="str">
        <f t="shared" si="36"/>
        <v>Image</v>
      </c>
      <c r="T368" s="92">
        <v>9789669822437</v>
      </c>
      <c r="U368" s="64" t="s">
        <v>1238</v>
      </c>
      <c r="V368" s="96">
        <v>24.4</v>
      </c>
      <c r="W368" s="93"/>
      <c r="X368" s="64" t="s">
        <v>1239</v>
      </c>
      <c r="Y368" s="64" t="s">
        <v>1240</v>
      </c>
      <c r="Z368" s="64" t="s">
        <v>1241</v>
      </c>
      <c r="AA368" s="67">
        <v>286</v>
      </c>
      <c r="AB368" s="95" t="s">
        <v>3319</v>
      </c>
      <c r="AC368" s="76">
        <v>1340373247</v>
      </c>
      <c r="AD368" s="29" t="s">
        <v>3869</v>
      </c>
      <c r="AE368" s="29" t="s">
        <v>81</v>
      </c>
      <c r="AF368" s="77" t="s">
        <v>1726</v>
      </c>
      <c r="AG368" s="29" t="s">
        <v>4237</v>
      </c>
      <c r="AH368" s="26">
        <f>VLOOKUP(B368,[2]Waybill!$A$1:$G$366,3,0)</f>
        <v>10</v>
      </c>
      <c r="AI368" s="26"/>
    </row>
    <row r="369" spans="1:35">
      <c r="A369" s="27">
        <v>59</v>
      </c>
      <c r="B369" s="43">
        <f t="shared" si="33"/>
        <v>9789661545679</v>
      </c>
      <c r="C369" s="64" t="s">
        <v>54</v>
      </c>
      <c r="D369" s="65" t="s">
        <v>16</v>
      </c>
      <c r="E369" s="66" t="s">
        <v>7</v>
      </c>
      <c r="F369" s="67">
        <v>380</v>
      </c>
      <c r="G369" s="64" t="s">
        <v>4238</v>
      </c>
      <c r="H369" s="64" t="s">
        <v>4239</v>
      </c>
      <c r="I369" s="64" t="s">
        <v>4240</v>
      </c>
      <c r="J369" s="64" t="s">
        <v>4241</v>
      </c>
      <c r="K369" s="67">
        <v>2022</v>
      </c>
      <c r="L369" s="64" t="s">
        <v>636</v>
      </c>
      <c r="M369" s="64" t="s">
        <v>1248</v>
      </c>
      <c r="N369" s="64" t="s">
        <v>4242</v>
      </c>
      <c r="O369" s="64" t="s">
        <v>4243</v>
      </c>
      <c r="P369" s="114">
        <f t="shared" si="34"/>
        <v>39.799999999999997</v>
      </c>
      <c r="Q369" s="1"/>
      <c r="R369" s="69" t="str">
        <f t="shared" si="35"/>
        <v/>
      </c>
      <c r="S369" s="70" t="str">
        <f t="shared" si="36"/>
        <v>Image</v>
      </c>
      <c r="T369" s="92">
        <v>9789661545679</v>
      </c>
      <c r="U369" s="64" t="s">
        <v>4244</v>
      </c>
      <c r="V369" s="96">
        <v>39.799999999999997</v>
      </c>
      <c r="W369" s="93" t="s">
        <v>4245</v>
      </c>
      <c r="X369" s="64" t="s">
        <v>4246</v>
      </c>
      <c r="Y369" s="64" t="s">
        <v>4247</v>
      </c>
      <c r="Z369" s="64" t="s">
        <v>4248</v>
      </c>
      <c r="AA369" s="67">
        <v>552</v>
      </c>
      <c r="AB369" s="95" t="s">
        <v>1723</v>
      </c>
      <c r="AC369" s="76"/>
      <c r="AD369" s="29" t="s">
        <v>636</v>
      </c>
      <c r="AE369" s="29" t="s">
        <v>636</v>
      </c>
      <c r="AF369" s="77" t="s">
        <v>1726</v>
      </c>
      <c r="AG369" s="29"/>
      <c r="AH369" s="26">
        <f>VLOOKUP(B369,[2]Waybill!$A$1:$G$366,3,0)</f>
        <v>10</v>
      </c>
      <c r="AI369" s="26"/>
    </row>
    <row r="370" spans="1:35">
      <c r="A370" s="27">
        <v>60</v>
      </c>
      <c r="B370" s="43">
        <f t="shared" si="33"/>
        <v>9786177914371</v>
      </c>
      <c r="C370" s="64" t="s">
        <v>54</v>
      </c>
      <c r="D370" s="65" t="s">
        <v>16</v>
      </c>
      <c r="E370" s="66" t="s">
        <v>7</v>
      </c>
      <c r="F370" s="67">
        <v>336</v>
      </c>
      <c r="G370" s="64" t="s">
        <v>4249</v>
      </c>
      <c r="H370" s="64" t="s">
        <v>4250</v>
      </c>
      <c r="I370" s="64" t="s">
        <v>4251</v>
      </c>
      <c r="J370" s="64"/>
      <c r="K370" s="67">
        <v>2023</v>
      </c>
      <c r="L370" s="64" t="s">
        <v>4252</v>
      </c>
      <c r="M370" s="64" t="s">
        <v>4253</v>
      </c>
      <c r="N370" s="64" t="s">
        <v>4254</v>
      </c>
      <c r="O370" s="64" t="s">
        <v>4255</v>
      </c>
      <c r="P370" s="114">
        <f t="shared" si="34"/>
        <v>52.9</v>
      </c>
      <c r="Q370" s="1"/>
      <c r="R370" s="69" t="str">
        <f t="shared" si="35"/>
        <v/>
      </c>
      <c r="S370" s="70" t="str">
        <f t="shared" si="36"/>
        <v>Image</v>
      </c>
      <c r="T370" s="92">
        <v>9786177914371</v>
      </c>
      <c r="U370" s="64" t="s">
        <v>4256</v>
      </c>
      <c r="V370" s="96">
        <v>52.9</v>
      </c>
      <c r="W370" s="93" t="s">
        <v>4257</v>
      </c>
      <c r="X370" s="64" t="s">
        <v>4258</v>
      </c>
      <c r="Y370" s="64" t="s">
        <v>4259</v>
      </c>
      <c r="Z370" s="64" t="s">
        <v>4260</v>
      </c>
      <c r="AA370" s="67">
        <v>741</v>
      </c>
      <c r="AB370" s="95" t="s">
        <v>1723</v>
      </c>
      <c r="AC370" s="76"/>
      <c r="AD370" s="29" t="s">
        <v>4252</v>
      </c>
      <c r="AE370" s="29" t="s">
        <v>4252</v>
      </c>
      <c r="AF370" s="77" t="s">
        <v>1726</v>
      </c>
      <c r="AG370" s="29"/>
      <c r="AH370" s="26">
        <f>VLOOKUP(B370,[2]Waybill!$A$1:$G$366,3,0)</f>
        <v>10</v>
      </c>
      <c r="AI370" s="26"/>
    </row>
    <row r="371" spans="1:35">
      <c r="A371" s="27">
        <v>61</v>
      </c>
      <c r="B371" s="43">
        <f t="shared" si="33"/>
        <v>9786175230183</v>
      </c>
      <c r="C371" s="64" t="s">
        <v>54</v>
      </c>
      <c r="D371" s="65" t="s">
        <v>16</v>
      </c>
      <c r="E371" s="66" t="s">
        <v>7</v>
      </c>
      <c r="F371" s="67">
        <v>384</v>
      </c>
      <c r="G371" s="64" t="s">
        <v>1247</v>
      </c>
      <c r="H371" s="64" t="s">
        <v>4261</v>
      </c>
      <c r="I371" s="64" t="s">
        <v>4262</v>
      </c>
      <c r="J371" s="64" t="s">
        <v>4241</v>
      </c>
      <c r="K371" s="67">
        <v>2022</v>
      </c>
      <c r="L371" s="64" t="s">
        <v>636</v>
      </c>
      <c r="M371" s="64" t="s">
        <v>1248</v>
      </c>
      <c r="N371" s="64" t="s">
        <v>4263</v>
      </c>
      <c r="O371" s="64" t="s">
        <v>4264</v>
      </c>
      <c r="P371" s="114">
        <f t="shared" si="34"/>
        <v>39.799999999999997</v>
      </c>
      <c r="Q371" s="1"/>
      <c r="R371" s="69" t="str">
        <f t="shared" si="35"/>
        <v/>
      </c>
      <c r="S371" s="70" t="str">
        <f t="shared" si="36"/>
        <v>Image</v>
      </c>
      <c r="T371" s="92">
        <v>9786175230183</v>
      </c>
      <c r="U371" s="64" t="s">
        <v>4265</v>
      </c>
      <c r="V371" s="96">
        <v>39.799999999999997</v>
      </c>
      <c r="W371" s="93" t="s">
        <v>4266</v>
      </c>
      <c r="X371" s="64" t="s">
        <v>4267</v>
      </c>
      <c r="Y371" s="64" t="s">
        <v>1249</v>
      </c>
      <c r="Z371" s="64" t="s">
        <v>4268</v>
      </c>
      <c r="AA371" s="67">
        <v>552</v>
      </c>
      <c r="AB371" s="95" t="s">
        <v>1723</v>
      </c>
      <c r="AC371" s="76"/>
      <c r="AD371" s="29" t="s">
        <v>636</v>
      </c>
      <c r="AE371" s="29" t="s">
        <v>636</v>
      </c>
      <c r="AF371" s="77" t="s">
        <v>1726</v>
      </c>
      <c r="AG371" s="29"/>
      <c r="AH371" s="26">
        <f>VLOOKUP(B371,[2]Waybill!$A$1:$G$366,3,0)</f>
        <v>10</v>
      </c>
      <c r="AI371" s="26"/>
    </row>
    <row r="372" spans="1:35">
      <c r="A372" s="27">
        <v>62</v>
      </c>
      <c r="B372" s="43">
        <f t="shared" si="33"/>
        <v>9786175851975</v>
      </c>
      <c r="C372" s="64" t="s">
        <v>54</v>
      </c>
      <c r="D372" s="65" t="s">
        <v>16</v>
      </c>
      <c r="E372" s="66" t="s">
        <v>7</v>
      </c>
      <c r="F372" s="67">
        <v>120</v>
      </c>
      <c r="G372" s="64" t="s">
        <v>1250</v>
      </c>
      <c r="H372" s="64" t="s">
        <v>1543</v>
      </c>
      <c r="I372" s="64" t="s">
        <v>1544</v>
      </c>
      <c r="J372" s="64"/>
      <c r="K372" s="67">
        <v>2020</v>
      </c>
      <c r="L372" s="64" t="s">
        <v>121</v>
      </c>
      <c r="M372" s="64" t="s">
        <v>1253</v>
      </c>
      <c r="N372" s="64" t="s">
        <v>1545</v>
      </c>
      <c r="O372" s="64" t="s">
        <v>5498</v>
      </c>
      <c r="P372" s="114">
        <f t="shared" si="34"/>
        <v>24.4</v>
      </c>
      <c r="Q372" s="1"/>
      <c r="R372" s="69" t="str">
        <f t="shared" si="35"/>
        <v/>
      </c>
      <c r="S372" s="70" t="str">
        <f t="shared" si="36"/>
        <v>Image</v>
      </c>
      <c r="T372" s="92">
        <v>9786175851975</v>
      </c>
      <c r="U372" s="64" t="s">
        <v>1546</v>
      </c>
      <c r="V372" s="96">
        <v>24.4</v>
      </c>
      <c r="W372" s="93" t="s">
        <v>1547</v>
      </c>
      <c r="X372" s="64" t="s">
        <v>1548</v>
      </c>
      <c r="Y372" s="64" t="s">
        <v>1257</v>
      </c>
      <c r="Z372" s="64" t="s">
        <v>1549</v>
      </c>
      <c r="AA372" s="67">
        <v>292</v>
      </c>
      <c r="AB372" s="95" t="s">
        <v>1723</v>
      </c>
      <c r="AC372" s="76">
        <v>1373953220</v>
      </c>
      <c r="AD372" s="29" t="s">
        <v>1928</v>
      </c>
      <c r="AE372" s="29" t="s">
        <v>1929</v>
      </c>
      <c r="AF372" s="77" t="s">
        <v>1726</v>
      </c>
      <c r="AG372" s="29"/>
      <c r="AH372" s="26"/>
      <c r="AI372" s="26">
        <f>VLOOKUP(B372,'[1]report_HOME_2023-10-05'!$A$1:$H$858,8,0)</f>
        <v>19</v>
      </c>
    </row>
    <row r="373" spans="1:35">
      <c r="A373" s="27">
        <v>63</v>
      </c>
      <c r="B373" s="43">
        <f t="shared" si="33"/>
        <v>9789667047474</v>
      </c>
      <c r="C373" s="64" t="s">
        <v>54</v>
      </c>
      <c r="D373" s="65" t="s">
        <v>16</v>
      </c>
      <c r="E373" s="66" t="s">
        <v>7</v>
      </c>
      <c r="F373" s="67">
        <v>240</v>
      </c>
      <c r="G373" s="64" t="s">
        <v>1250</v>
      </c>
      <c r="H373" s="64" t="s">
        <v>1251</v>
      </c>
      <c r="I373" s="64" t="s">
        <v>1252</v>
      </c>
      <c r="J373" s="64"/>
      <c r="K373" s="67">
        <v>2005</v>
      </c>
      <c r="L373" s="64" t="s">
        <v>121</v>
      </c>
      <c r="M373" s="64" t="s">
        <v>1253</v>
      </c>
      <c r="N373" s="64" t="s">
        <v>1254</v>
      </c>
      <c r="O373" s="64" t="s">
        <v>4269</v>
      </c>
      <c r="P373" s="114">
        <f t="shared" si="34"/>
        <v>29.2</v>
      </c>
      <c r="Q373" s="1"/>
      <c r="R373" s="69" t="str">
        <f t="shared" si="35"/>
        <v/>
      </c>
      <c r="S373" s="70" t="str">
        <f t="shared" si="36"/>
        <v>Image</v>
      </c>
      <c r="T373" s="92">
        <v>9789667047474</v>
      </c>
      <c r="U373" s="64" t="s">
        <v>1255</v>
      </c>
      <c r="V373" s="96">
        <v>29.2</v>
      </c>
      <c r="W373" s="93"/>
      <c r="X373" s="64" t="s">
        <v>1256</v>
      </c>
      <c r="Y373" s="64" t="s">
        <v>1257</v>
      </c>
      <c r="Z373" s="64" t="s">
        <v>1258</v>
      </c>
      <c r="AA373" s="67">
        <v>377</v>
      </c>
      <c r="AB373" s="95" t="s">
        <v>1723</v>
      </c>
      <c r="AC373" s="76">
        <v>1325604160</v>
      </c>
      <c r="AD373" s="29" t="s">
        <v>1928</v>
      </c>
      <c r="AE373" s="29" t="s">
        <v>1929</v>
      </c>
      <c r="AF373" s="77" t="s">
        <v>1726</v>
      </c>
      <c r="AG373" s="29"/>
      <c r="AH373" s="26"/>
      <c r="AI373" s="26">
        <f>VLOOKUP(B373,'[1]report_HOME_2023-10-05'!$A$1:$H$858,8,0)</f>
        <v>5</v>
      </c>
    </row>
    <row r="374" spans="1:35">
      <c r="A374" s="27">
        <v>64</v>
      </c>
      <c r="B374" s="43">
        <f t="shared" si="33"/>
        <v>9789661068277</v>
      </c>
      <c r="C374" s="64" t="s">
        <v>54</v>
      </c>
      <c r="D374" s="65" t="s">
        <v>16</v>
      </c>
      <c r="E374" s="66" t="s">
        <v>7</v>
      </c>
      <c r="F374" s="67">
        <v>312</v>
      </c>
      <c r="G374" s="64" t="s">
        <v>4270</v>
      </c>
      <c r="H374" s="64" t="s">
        <v>4271</v>
      </c>
      <c r="I374" s="64" t="s">
        <v>4272</v>
      </c>
      <c r="J374" s="64"/>
      <c r="K374" s="67">
        <v>2022</v>
      </c>
      <c r="L374" s="64" t="s">
        <v>487</v>
      </c>
      <c r="M374" s="64" t="s">
        <v>4273</v>
      </c>
      <c r="N374" s="64" t="s">
        <v>4274</v>
      </c>
      <c r="O374" s="64" t="s">
        <v>4275</v>
      </c>
      <c r="P374" s="114">
        <f t="shared" si="34"/>
        <v>38.5</v>
      </c>
      <c r="Q374" s="1"/>
      <c r="R374" s="69" t="str">
        <f t="shared" si="35"/>
        <v/>
      </c>
      <c r="S374" s="70" t="str">
        <f t="shared" si="36"/>
        <v>Image</v>
      </c>
      <c r="T374" s="92">
        <v>9789661068277</v>
      </c>
      <c r="U374" s="64" t="s">
        <v>4276</v>
      </c>
      <c r="V374" s="96">
        <v>38.5</v>
      </c>
      <c r="W374" s="93" t="s">
        <v>4277</v>
      </c>
      <c r="X374" s="64" t="s">
        <v>4278</v>
      </c>
      <c r="Y374" s="64" t="s">
        <v>4279</v>
      </c>
      <c r="Z374" s="64" t="s">
        <v>4280</v>
      </c>
      <c r="AA374" s="67">
        <v>438</v>
      </c>
      <c r="AB374" s="95" t="s">
        <v>1723</v>
      </c>
      <c r="AC374" s="76"/>
      <c r="AD374" s="29" t="s">
        <v>1949</v>
      </c>
      <c r="AE374" s="29" t="s">
        <v>3750</v>
      </c>
      <c r="AF374" s="77" t="s">
        <v>1726</v>
      </c>
      <c r="AG374" s="29"/>
      <c r="AH374" s="26">
        <f>VLOOKUP(B374,[2]Waybill!$A$1:$G$366,3,0)</f>
        <v>15</v>
      </c>
      <c r="AI374" s="26"/>
    </row>
    <row r="375" spans="1:35">
      <c r="A375" s="27">
        <v>65</v>
      </c>
      <c r="B375" s="43">
        <f t="shared" ref="B375:B438" si="37">HYPERLINK("https://sentrumbookstore.com/catalog/books/"&amp;T375&amp;"/?langs=UA",T375)</f>
        <v>9789669829061</v>
      </c>
      <c r="C375" s="64" t="s">
        <v>54</v>
      </c>
      <c r="D375" s="65" t="s">
        <v>16</v>
      </c>
      <c r="E375" s="66" t="s">
        <v>7</v>
      </c>
      <c r="F375" s="67">
        <v>144</v>
      </c>
      <c r="G375" s="64" t="s">
        <v>4281</v>
      </c>
      <c r="H375" s="64" t="s">
        <v>4282</v>
      </c>
      <c r="I375" s="64" t="s">
        <v>4283</v>
      </c>
      <c r="J375" s="64" t="s">
        <v>1204</v>
      </c>
      <c r="K375" s="67">
        <v>2023</v>
      </c>
      <c r="L375" s="64" t="s">
        <v>80</v>
      </c>
      <c r="M375" s="64" t="s">
        <v>4284</v>
      </c>
      <c r="N375" s="64" t="s">
        <v>4285</v>
      </c>
      <c r="O375" s="64" t="s">
        <v>4286</v>
      </c>
      <c r="P375" s="114">
        <f t="shared" ref="P375:P438" si="38">ROUND(V375*(100%-Discount),1)</f>
        <v>29.8</v>
      </c>
      <c r="Q375" s="1"/>
      <c r="R375" s="69" t="str">
        <f t="shared" ref="R375:R438" si="39">IF(Q375="","",Q375*P375)</f>
        <v/>
      </c>
      <c r="S375" s="70" t="str">
        <f t="shared" ref="S375:S438" si="40">IF(U375="","",HYPERLINK(U375,"Image"))</f>
        <v>Image</v>
      </c>
      <c r="T375" s="92">
        <v>9789669829061</v>
      </c>
      <c r="U375" s="64" t="s">
        <v>4287</v>
      </c>
      <c r="V375" s="96">
        <v>29.8</v>
      </c>
      <c r="W375" s="93" t="s">
        <v>4288</v>
      </c>
      <c r="X375" s="64" t="s">
        <v>4289</v>
      </c>
      <c r="Y375" s="64" t="s">
        <v>4290</v>
      </c>
      <c r="Z375" s="64" t="s">
        <v>4291</v>
      </c>
      <c r="AA375" s="67">
        <v>341</v>
      </c>
      <c r="AB375" s="95" t="s">
        <v>1723</v>
      </c>
      <c r="AC375" s="76"/>
      <c r="AD375" s="29" t="s">
        <v>81</v>
      </c>
      <c r="AE375" s="29" t="s">
        <v>1797</v>
      </c>
      <c r="AF375" s="77" t="s">
        <v>1726</v>
      </c>
      <c r="AG375" s="29"/>
      <c r="AH375" s="26">
        <f>VLOOKUP(B375,[2]Waybill!$A$1:$G$366,3,0)</f>
        <v>10</v>
      </c>
      <c r="AI375" s="26"/>
    </row>
    <row r="376" spans="1:35">
      <c r="A376" s="27">
        <v>66</v>
      </c>
      <c r="B376" s="43">
        <f t="shared" si="37"/>
        <v>9789669820778</v>
      </c>
      <c r="C376" s="64" t="s">
        <v>54</v>
      </c>
      <c r="D376" s="65" t="s">
        <v>16</v>
      </c>
      <c r="E376" s="66" t="s">
        <v>48</v>
      </c>
      <c r="F376" s="67">
        <v>80</v>
      </c>
      <c r="G376" s="64" t="s">
        <v>1259</v>
      </c>
      <c r="H376" s="64" t="s">
        <v>1260</v>
      </c>
      <c r="I376" s="64" t="s">
        <v>4292</v>
      </c>
      <c r="J376" s="64" t="s">
        <v>1261</v>
      </c>
      <c r="K376" s="67">
        <v>2020</v>
      </c>
      <c r="L376" s="64" t="s">
        <v>81</v>
      </c>
      <c r="M376" s="64" t="s">
        <v>1262</v>
      </c>
      <c r="N376" s="64" t="s">
        <v>1263</v>
      </c>
      <c r="O376" s="64" t="s">
        <v>4293</v>
      </c>
      <c r="P376" s="114">
        <f t="shared" si="38"/>
        <v>30.5</v>
      </c>
      <c r="Q376" s="1"/>
      <c r="R376" s="69" t="str">
        <f t="shared" si="39"/>
        <v/>
      </c>
      <c r="S376" s="70" t="str">
        <f t="shared" si="40"/>
        <v>Image</v>
      </c>
      <c r="T376" s="92">
        <v>9789669820778</v>
      </c>
      <c r="U376" s="64" t="s">
        <v>1264</v>
      </c>
      <c r="V376" s="96">
        <v>30.5</v>
      </c>
      <c r="W376" s="93"/>
      <c r="X376" s="64" t="s">
        <v>4294</v>
      </c>
      <c r="Y376" s="64" t="s">
        <v>1265</v>
      </c>
      <c r="Z376" s="64" t="s">
        <v>1266</v>
      </c>
      <c r="AA376" s="67">
        <v>600</v>
      </c>
      <c r="AB376" s="95" t="s">
        <v>1723</v>
      </c>
      <c r="AC376" s="76">
        <v>1356864747</v>
      </c>
      <c r="AD376" s="29" t="s">
        <v>3869</v>
      </c>
      <c r="AE376" s="29" t="s">
        <v>81</v>
      </c>
      <c r="AF376" s="77" t="s">
        <v>1726</v>
      </c>
      <c r="AG376" s="29" t="s">
        <v>4295</v>
      </c>
      <c r="AH376" s="26">
        <f>VLOOKUP(B376,[2]Waybill!$A$1:$G$366,3,0)</f>
        <v>5</v>
      </c>
      <c r="AI376" s="26"/>
    </row>
    <row r="377" spans="1:35" ht="15.75" customHeight="1">
      <c r="A377" s="27">
        <v>67</v>
      </c>
      <c r="B377" s="43">
        <f t="shared" si="37"/>
        <v>9789664481271</v>
      </c>
      <c r="C377" s="64" t="s">
        <v>54</v>
      </c>
      <c r="D377" s="65" t="s">
        <v>16</v>
      </c>
      <c r="E377" s="66" t="s">
        <v>7</v>
      </c>
      <c r="F377" s="67">
        <v>64</v>
      </c>
      <c r="G377" s="64" t="s">
        <v>4296</v>
      </c>
      <c r="H377" s="64" t="s">
        <v>4297</v>
      </c>
      <c r="I377" s="64" t="s">
        <v>4298</v>
      </c>
      <c r="J377" s="64"/>
      <c r="K377" s="67">
        <v>2023</v>
      </c>
      <c r="L377" s="64" t="s">
        <v>723</v>
      </c>
      <c r="M377" s="64" t="s">
        <v>4299</v>
      </c>
      <c r="N377" s="64" t="s">
        <v>4300</v>
      </c>
      <c r="O377" s="64" t="s">
        <v>4301</v>
      </c>
      <c r="P377" s="115">
        <f t="shared" si="38"/>
        <v>58.6</v>
      </c>
      <c r="Q377" s="1"/>
      <c r="R377" s="69" t="str">
        <f t="shared" si="39"/>
        <v/>
      </c>
      <c r="S377" s="70" t="str">
        <f t="shared" si="40"/>
        <v>Image</v>
      </c>
      <c r="T377" s="92">
        <v>9789664481271</v>
      </c>
      <c r="U377" s="64" t="s">
        <v>4302</v>
      </c>
      <c r="V377" s="73">
        <v>58.6</v>
      </c>
      <c r="W377" s="93" t="s">
        <v>4303</v>
      </c>
      <c r="X377" s="64" t="s">
        <v>4304</v>
      </c>
      <c r="Y377" s="64" t="s">
        <v>4305</v>
      </c>
      <c r="Z377" s="64" t="s">
        <v>4306</v>
      </c>
      <c r="AA377" s="94">
        <v>1017</v>
      </c>
      <c r="AB377" s="95" t="s">
        <v>1723</v>
      </c>
      <c r="AC377" s="76"/>
      <c r="AD377" s="29" t="s">
        <v>1774</v>
      </c>
      <c r="AE377" s="29" t="s">
        <v>1775</v>
      </c>
      <c r="AF377" s="77" t="s">
        <v>1726</v>
      </c>
      <c r="AG377" s="29"/>
      <c r="AH377" s="26">
        <f>VLOOKUP(B377,[2]Waybill!$A$1:$G$366,3,0)</f>
        <v>10</v>
      </c>
      <c r="AI377" s="26"/>
    </row>
    <row r="378" spans="1:35" ht="15.75" customHeight="1">
      <c r="A378" s="27">
        <v>68</v>
      </c>
      <c r="B378" s="43">
        <f t="shared" si="37"/>
        <v>9780241618240</v>
      </c>
      <c r="C378" s="64" t="s">
        <v>54</v>
      </c>
      <c r="D378" s="65" t="s">
        <v>16</v>
      </c>
      <c r="E378" s="66" t="s">
        <v>7</v>
      </c>
      <c r="F378" s="67">
        <v>144</v>
      </c>
      <c r="G378" s="64" t="s">
        <v>4307</v>
      </c>
      <c r="H378" s="64" t="s">
        <v>4308</v>
      </c>
      <c r="I378" s="64" t="s">
        <v>4309</v>
      </c>
      <c r="J378" s="64" t="s">
        <v>4310</v>
      </c>
      <c r="K378" s="67">
        <v>2023</v>
      </c>
      <c r="L378" s="64" t="s">
        <v>1143</v>
      </c>
      <c r="M378" s="64" t="s">
        <v>4311</v>
      </c>
      <c r="N378" s="64" t="s">
        <v>4312</v>
      </c>
      <c r="O378" s="64" t="s">
        <v>4313</v>
      </c>
      <c r="P378" s="115">
        <f t="shared" si="38"/>
        <v>54.7</v>
      </c>
      <c r="Q378" s="1"/>
      <c r="R378" s="69" t="str">
        <f t="shared" si="39"/>
        <v/>
      </c>
      <c r="S378" s="70" t="str">
        <f t="shared" si="40"/>
        <v>Image</v>
      </c>
      <c r="T378" s="92">
        <v>9780241618240</v>
      </c>
      <c r="U378" s="64" t="s">
        <v>4314</v>
      </c>
      <c r="V378" s="73">
        <v>54.7</v>
      </c>
      <c r="W378" s="93" t="s">
        <v>4315</v>
      </c>
      <c r="X378" s="64" t="s">
        <v>4316</v>
      </c>
      <c r="Y378" s="64" t="s">
        <v>4317</v>
      </c>
      <c r="Z378" s="64" t="s">
        <v>4318</v>
      </c>
      <c r="AA378" s="67">
        <v>866</v>
      </c>
      <c r="AB378" s="95" t="s">
        <v>1723</v>
      </c>
      <c r="AC378" s="76"/>
      <c r="AD378" s="29" t="s">
        <v>3691</v>
      </c>
      <c r="AE378" s="29" t="s">
        <v>3692</v>
      </c>
      <c r="AF378" s="77" t="s">
        <v>1726</v>
      </c>
      <c r="AG378" s="29"/>
      <c r="AH378" s="26">
        <f>VLOOKUP(B378,[2]Waybill!$A$1:$G$366,3,0)</f>
        <v>10</v>
      </c>
      <c r="AI378" s="26"/>
    </row>
    <row r="379" spans="1:35">
      <c r="A379" s="27">
        <v>69</v>
      </c>
      <c r="B379" s="43">
        <f t="shared" si="37"/>
        <v>9789669487575</v>
      </c>
      <c r="C379" s="64" t="s">
        <v>54</v>
      </c>
      <c r="D379" s="65" t="s">
        <v>16</v>
      </c>
      <c r="E379" s="66" t="s">
        <v>7</v>
      </c>
      <c r="F379" s="67">
        <v>48</v>
      </c>
      <c r="G379" s="64" t="s">
        <v>4319</v>
      </c>
      <c r="H379" s="64" t="s">
        <v>4320</v>
      </c>
      <c r="I379" s="64" t="s">
        <v>4321</v>
      </c>
      <c r="J379" s="64"/>
      <c r="K379" s="67">
        <v>2023</v>
      </c>
      <c r="L379" s="64" t="s">
        <v>792</v>
      </c>
      <c r="M379" s="64" t="s">
        <v>4322</v>
      </c>
      <c r="N379" s="64" t="s">
        <v>4323</v>
      </c>
      <c r="O379" s="64" t="s">
        <v>4324</v>
      </c>
      <c r="P379" s="114">
        <f t="shared" si="38"/>
        <v>54.5</v>
      </c>
      <c r="Q379" s="1"/>
      <c r="R379" s="69" t="str">
        <f t="shared" si="39"/>
        <v/>
      </c>
      <c r="S379" s="70" t="str">
        <f t="shared" si="40"/>
        <v>Image</v>
      </c>
      <c r="T379" s="92">
        <v>9789669487575</v>
      </c>
      <c r="U379" s="64" t="s">
        <v>4325</v>
      </c>
      <c r="V379" s="96">
        <v>54.5</v>
      </c>
      <c r="W379" s="93" t="s">
        <v>4326</v>
      </c>
      <c r="X379" s="64" t="s">
        <v>4327</v>
      </c>
      <c r="Y379" s="64" t="s">
        <v>4328</v>
      </c>
      <c r="Z379" s="64" t="s">
        <v>4329</v>
      </c>
      <c r="AA379" s="67">
        <v>108</v>
      </c>
      <c r="AB379" s="95" t="s">
        <v>1723</v>
      </c>
      <c r="AC379" s="76"/>
      <c r="AD379" s="29" t="s">
        <v>2114</v>
      </c>
      <c r="AE379" s="29" t="s">
        <v>2114</v>
      </c>
      <c r="AF379" s="77" t="s">
        <v>1726</v>
      </c>
      <c r="AG379" s="29"/>
      <c r="AH379" s="26">
        <f>VLOOKUP(B379,[2]Waybill!$A$1:$G$366,3,0)</f>
        <v>10</v>
      </c>
      <c r="AI379" s="26"/>
    </row>
    <row r="380" spans="1:35">
      <c r="A380" s="27">
        <v>70</v>
      </c>
      <c r="B380" s="43">
        <f t="shared" si="37"/>
        <v>9786178093174</v>
      </c>
      <c r="C380" s="64" t="s">
        <v>54</v>
      </c>
      <c r="D380" s="65" t="s">
        <v>16</v>
      </c>
      <c r="E380" s="66" t="s">
        <v>7</v>
      </c>
      <c r="F380" s="67">
        <v>32</v>
      </c>
      <c r="G380" s="64" t="s">
        <v>4330</v>
      </c>
      <c r="H380" s="64" t="s">
        <v>4331</v>
      </c>
      <c r="I380" s="64" t="s">
        <v>4332</v>
      </c>
      <c r="J380" s="64"/>
      <c r="K380" s="67">
        <v>2023</v>
      </c>
      <c r="L380" s="64" t="s">
        <v>4333</v>
      </c>
      <c r="M380" s="64" t="s">
        <v>4334</v>
      </c>
      <c r="N380" s="64" t="s">
        <v>4335</v>
      </c>
      <c r="O380" s="64" t="s">
        <v>4336</v>
      </c>
      <c r="P380" s="114">
        <f t="shared" si="38"/>
        <v>31.1</v>
      </c>
      <c r="Q380" s="1"/>
      <c r="R380" s="69" t="str">
        <f t="shared" si="39"/>
        <v/>
      </c>
      <c r="S380" s="70" t="str">
        <f t="shared" si="40"/>
        <v>Image</v>
      </c>
      <c r="T380" s="92">
        <v>9786178093174</v>
      </c>
      <c r="U380" s="64" t="s">
        <v>4337</v>
      </c>
      <c r="V380" s="96">
        <v>31.1</v>
      </c>
      <c r="W380" s="93" t="s">
        <v>4338</v>
      </c>
      <c r="X380" s="64" t="s">
        <v>4339</v>
      </c>
      <c r="Y380" s="64" t="s">
        <v>4340</v>
      </c>
      <c r="Z380" s="64" t="s">
        <v>4341</v>
      </c>
      <c r="AA380" s="67">
        <v>480</v>
      </c>
      <c r="AB380" s="95" t="s">
        <v>1723</v>
      </c>
      <c r="AC380" s="76"/>
      <c r="AD380" s="29" t="s">
        <v>4342</v>
      </c>
      <c r="AE380" s="29" t="s">
        <v>4343</v>
      </c>
      <c r="AF380" s="77" t="s">
        <v>1726</v>
      </c>
      <c r="AG380" s="29"/>
      <c r="AH380" s="26">
        <f>VLOOKUP(B380,[2]Waybill!$A$1:$G$366,3,0)</f>
        <v>10</v>
      </c>
      <c r="AI380" s="26"/>
    </row>
    <row r="381" spans="1:35">
      <c r="A381" s="27">
        <v>71</v>
      </c>
      <c r="B381" s="43">
        <f t="shared" si="37"/>
        <v>9789661545884</v>
      </c>
      <c r="C381" s="64" t="s">
        <v>54</v>
      </c>
      <c r="D381" s="65" t="s">
        <v>16</v>
      </c>
      <c r="E381" s="66" t="s">
        <v>7</v>
      </c>
      <c r="F381" s="67">
        <v>160</v>
      </c>
      <c r="G381" s="64" t="s">
        <v>4344</v>
      </c>
      <c r="H381" s="64" t="s">
        <v>4345</v>
      </c>
      <c r="I381" s="64" t="s">
        <v>4346</v>
      </c>
      <c r="J381" s="64"/>
      <c r="K381" s="67">
        <v>2022</v>
      </c>
      <c r="L381" s="64" t="s">
        <v>636</v>
      </c>
      <c r="M381" s="64" t="s">
        <v>4347</v>
      </c>
      <c r="N381" s="64" t="s">
        <v>4348</v>
      </c>
      <c r="O381" s="64" t="s">
        <v>4349</v>
      </c>
      <c r="P381" s="114">
        <f t="shared" si="38"/>
        <v>38</v>
      </c>
      <c r="Q381" s="1"/>
      <c r="R381" s="69" t="str">
        <f t="shared" si="39"/>
        <v/>
      </c>
      <c r="S381" s="70" t="str">
        <f t="shared" si="40"/>
        <v>Image</v>
      </c>
      <c r="T381" s="92">
        <v>9789661545884</v>
      </c>
      <c r="U381" s="64" t="s">
        <v>4350</v>
      </c>
      <c r="V381" s="96">
        <v>38</v>
      </c>
      <c r="W381" s="93" t="s">
        <v>4351</v>
      </c>
      <c r="X381" s="64" t="s">
        <v>4352</v>
      </c>
      <c r="Y381" s="64" t="s">
        <v>4353</v>
      </c>
      <c r="Z381" s="64" t="s">
        <v>4354</v>
      </c>
      <c r="AA381" s="67">
        <v>567</v>
      </c>
      <c r="AB381" s="95" t="s">
        <v>1723</v>
      </c>
      <c r="AC381" s="76"/>
      <c r="AD381" s="29" t="s">
        <v>636</v>
      </c>
      <c r="AE381" s="29" t="s">
        <v>636</v>
      </c>
      <c r="AF381" s="77" t="s">
        <v>1726</v>
      </c>
      <c r="AG381" s="29"/>
      <c r="AH381" s="26">
        <f>VLOOKUP(B381,[2]Waybill!$A$1:$G$366,3,0)</f>
        <v>10</v>
      </c>
      <c r="AI381" s="26"/>
    </row>
    <row r="382" spans="1:35">
      <c r="A382" s="27">
        <v>72</v>
      </c>
      <c r="B382" s="43">
        <f t="shared" si="37"/>
        <v>9789669425478</v>
      </c>
      <c r="C382" s="64" t="s">
        <v>54</v>
      </c>
      <c r="D382" s="65" t="s">
        <v>16</v>
      </c>
      <c r="E382" s="66" t="s">
        <v>48</v>
      </c>
      <c r="F382" s="67">
        <v>16</v>
      </c>
      <c r="G382" s="64" t="s">
        <v>4355</v>
      </c>
      <c r="H382" s="64" t="s">
        <v>4356</v>
      </c>
      <c r="I382" s="64" t="s">
        <v>1244</v>
      </c>
      <c r="J382" s="64" t="s">
        <v>1245</v>
      </c>
      <c r="K382" s="67">
        <v>2020</v>
      </c>
      <c r="L382" s="64" t="s">
        <v>81</v>
      </c>
      <c r="M382" s="64" t="s">
        <v>4357</v>
      </c>
      <c r="N382" s="64" t="s">
        <v>4358</v>
      </c>
      <c r="O382" s="64" t="s">
        <v>4359</v>
      </c>
      <c r="P382" s="114">
        <f t="shared" si="38"/>
        <v>10</v>
      </c>
      <c r="Q382" s="1"/>
      <c r="R382" s="69" t="str">
        <f t="shared" si="39"/>
        <v/>
      </c>
      <c r="S382" s="70" t="str">
        <f t="shared" si="40"/>
        <v>Image</v>
      </c>
      <c r="T382" s="92">
        <v>9789669425478</v>
      </c>
      <c r="U382" s="64" t="s">
        <v>4360</v>
      </c>
      <c r="V382" s="96">
        <v>10</v>
      </c>
      <c r="W382" s="93"/>
      <c r="X382" s="64" t="s">
        <v>1246</v>
      </c>
      <c r="Y382" s="64" t="s">
        <v>4361</v>
      </c>
      <c r="Z382" s="64" t="s">
        <v>4362</v>
      </c>
      <c r="AA382" s="67">
        <v>37</v>
      </c>
      <c r="AB382" s="95" t="s">
        <v>3319</v>
      </c>
      <c r="AC382" s="76">
        <v>1372014065</v>
      </c>
      <c r="AD382" s="29" t="s">
        <v>3869</v>
      </c>
      <c r="AE382" s="29" t="s">
        <v>81</v>
      </c>
      <c r="AF382" s="77" t="s">
        <v>1726</v>
      </c>
      <c r="AG382" s="29" t="s">
        <v>4295</v>
      </c>
      <c r="AH382" s="26">
        <f>VLOOKUP(B382,[2]Waybill!$A$1:$G$366,3,0)</f>
        <v>5</v>
      </c>
      <c r="AI382" s="26"/>
    </row>
    <row r="383" spans="1:35">
      <c r="A383" s="27">
        <v>73</v>
      </c>
      <c r="B383" s="43">
        <f t="shared" si="37"/>
        <v>9786177782321</v>
      </c>
      <c r="C383" s="64" t="s">
        <v>54</v>
      </c>
      <c r="D383" s="65" t="s">
        <v>16</v>
      </c>
      <c r="E383" s="66" t="s">
        <v>7</v>
      </c>
      <c r="F383" s="67">
        <v>104</v>
      </c>
      <c r="G383" s="64" t="s">
        <v>4363</v>
      </c>
      <c r="H383" s="64" t="s">
        <v>4364</v>
      </c>
      <c r="I383" s="64" t="s">
        <v>4365</v>
      </c>
      <c r="J383" s="64"/>
      <c r="K383" s="67">
        <v>2023</v>
      </c>
      <c r="L383" s="64" t="s">
        <v>4366</v>
      </c>
      <c r="M383" s="64" t="s">
        <v>4367</v>
      </c>
      <c r="N383" s="64" t="s">
        <v>4368</v>
      </c>
      <c r="O383" s="64" t="s">
        <v>4369</v>
      </c>
      <c r="P383" s="114">
        <f t="shared" si="38"/>
        <v>35.9</v>
      </c>
      <c r="Q383" s="1"/>
      <c r="R383" s="69" t="str">
        <f t="shared" si="39"/>
        <v/>
      </c>
      <c r="S383" s="70" t="str">
        <f t="shared" si="40"/>
        <v>Image</v>
      </c>
      <c r="T383" s="92">
        <v>9786177782321</v>
      </c>
      <c r="U383" s="64" t="s">
        <v>4370</v>
      </c>
      <c r="V383" s="96">
        <v>35.9</v>
      </c>
      <c r="W383" s="93" t="s">
        <v>4371</v>
      </c>
      <c r="X383" s="64" t="s">
        <v>4372</v>
      </c>
      <c r="Y383" s="64" t="s">
        <v>4373</v>
      </c>
      <c r="Z383" s="64" t="s">
        <v>4374</v>
      </c>
      <c r="AA383" s="67">
        <v>462</v>
      </c>
      <c r="AB383" s="95" t="s">
        <v>1723</v>
      </c>
      <c r="AC383" s="76"/>
      <c r="AD383" s="29" t="s">
        <v>4366</v>
      </c>
      <c r="AE383" s="29" t="s">
        <v>4366</v>
      </c>
      <c r="AF383" s="77" t="s">
        <v>1726</v>
      </c>
      <c r="AG383" s="29"/>
      <c r="AH383" s="26">
        <f>VLOOKUP(B383,[2]Waybill!$A$1:$G$366,3,0)</f>
        <v>15</v>
      </c>
      <c r="AI383" s="26"/>
    </row>
    <row r="384" spans="1:35">
      <c r="A384" s="27">
        <v>74</v>
      </c>
      <c r="B384" s="43">
        <f t="shared" si="37"/>
        <v>9789669829108</v>
      </c>
      <c r="C384" s="64" t="s">
        <v>54</v>
      </c>
      <c r="D384" s="65" t="s">
        <v>16</v>
      </c>
      <c r="E384" s="66" t="s">
        <v>7</v>
      </c>
      <c r="F384" s="67">
        <v>112</v>
      </c>
      <c r="G384" s="64" t="s">
        <v>4375</v>
      </c>
      <c r="H384" s="64" t="s">
        <v>4376</v>
      </c>
      <c r="I384" s="64" t="s">
        <v>4377</v>
      </c>
      <c r="J384" s="64"/>
      <c r="K384" s="67">
        <v>2023</v>
      </c>
      <c r="L384" s="64" t="s">
        <v>80</v>
      </c>
      <c r="M384" s="64" t="s">
        <v>4378</v>
      </c>
      <c r="N384" s="64" t="s">
        <v>4379</v>
      </c>
      <c r="O384" s="64" t="s">
        <v>4380</v>
      </c>
      <c r="P384" s="114">
        <f t="shared" si="38"/>
        <v>31.3</v>
      </c>
      <c r="Q384" s="1"/>
      <c r="R384" s="69" t="str">
        <f t="shared" si="39"/>
        <v/>
      </c>
      <c r="S384" s="70" t="str">
        <f t="shared" si="40"/>
        <v>Image</v>
      </c>
      <c r="T384" s="92">
        <v>9789669829108</v>
      </c>
      <c r="U384" s="64" t="s">
        <v>4381</v>
      </c>
      <c r="V384" s="96">
        <v>31.3</v>
      </c>
      <c r="W384" s="93" t="s">
        <v>4382</v>
      </c>
      <c r="X384" s="64" t="s">
        <v>4383</v>
      </c>
      <c r="Y384" s="64" t="s">
        <v>4384</v>
      </c>
      <c r="Z384" s="64" t="s">
        <v>4385</v>
      </c>
      <c r="AA384" s="67">
        <v>391</v>
      </c>
      <c r="AB384" s="95" t="s">
        <v>1723</v>
      </c>
      <c r="AC384" s="76"/>
      <c r="AD384" s="29" t="s">
        <v>81</v>
      </c>
      <c r="AE384" s="29" t="s">
        <v>1797</v>
      </c>
      <c r="AF384" s="77" t="s">
        <v>1726</v>
      </c>
      <c r="AG384" s="29"/>
      <c r="AH384" s="26">
        <f>VLOOKUP(B384,[2]Waybill!$A$1:$G$366,3,0)</f>
        <v>10</v>
      </c>
      <c r="AI384" s="26"/>
    </row>
    <row r="385" spans="1:35">
      <c r="A385" s="27">
        <v>75</v>
      </c>
      <c r="B385" s="43">
        <f t="shared" si="37"/>
        <v>9786176143932</v>
      </c>
      <c r="C385" s="64" t="s">
        <v>54</v>
      </c>
      <c r="D385" s="65" t="s">
        <v>16</v>
      </c>
      <c r="E385" s="66" t="s">
        <v>7</v>
      </c>
      <c r="F385" s="67">
        <v>88</v>
      </c>
      <c r="G385" s="64" t="s">
        <v>4386</v>
      </c>
      <c r="H385" s="64" t="s">
        <v>4387</v>
      </c>
      <c r="I385" s="64" t="s">
        <v>4388</v>
      </c>
      <c r="J385" s="64"/>
      <c r="K385" s="67">
        <v>2022</v>
      </c>
      <c r="L385" s="64" t="s">
        <v>4389</v>
      </c>
      <c r="M385" s="64" t="s">
        <v>4390</v>
      </c>
      <c r="N385" s="64" t="s">
        <v>4391</v>
      </c>
      <c r="O385" s="64" t="s">
        <v>4392</v>
      </c>
      <c r="P385" s="114">
        <f t="shared" si="38"/>
        <v>45.6</v>
      </c>
      <c r="Q385" s="1"/>
      <c r="R385" s="69" t="str">
        <f t="shared" si="39"/>
        <v/>
      </c>
      <c r="S385" s="70" t="str">
        <f t="shared" si="40"/>
        <v>Image</v>
      </c>
      <c r="T385" s="92">
        <v>9786176143932</v>
      </c>
      <c r="U385" s="64" t="s">
        <v>4393</v>
      </c>
      <c r="V385" s="96">
        <v>45.6</v>
      </c>
      <c r="W385" s="93" t="s">
        <v>4394</v>
      </c>
      <c r="X385" s="64" t="s">
        <v>4395</v>
      </c>
      <c r="Y385" s="64" t="s">
        <v>4396</v>
      </c>
      <c r="Z385" s="64" t="s">
        <v>4397</v>
      </c>
      <c r="AA385" s="67">
        <v>643</v>
      </c>
      <c r="AB385" s="95" t="s">
        <v>1723</v>
      </c>
      <c r="AC385" s="76"/>
      <c r="AD385" s="29" t="s">
        <v>4398</v>
      </c>
      <c r="AE385" s="29" t="s">
        <v>4399</v>
      </c>
      <c r="AF385" s="77" t="s">
        <v>1726</v>
      </c>
      <c r="AG385" s="29"/>
      <c r="AH385" s="26">
        <f>VLOOKUP(B385,[2]Waybill!$A$1:$G$366,3,0)</f>
        <v>10</v>
      </c>
      <c r="AI385" s="26"/>
    </row>
    <row r="386" spans="1:35">
      <c r="A386" s="27">
        <v>76</v>
      </c>
      <c r="B386" s="43">
        <f t="shared" si="37"/>
        <v>9789669822871</v>
      </c>
      <c r="C386" s="64" t="s">
        <v>54</v>
      </c>
      <c r="D386" s="65" t="s">
        <v>16</v>
      </c>
      <c r="E386" s="66" t="s">
        <v>7</v>
      </c>
      <c r="F386" s="67">
        <v>80</v>
      </c>
      <c r="G386" s="64" t="s">
        <v>4400</v>
      </c>
      <c r="H386" s="64" t="s">
        <v>4401</v>
      </c>
      <c r="I386" s="64" t="s">
        <v>4402</v>
      </c>
      <c r="J386" s="64" t="s">
        <v>4403</v>
      </c>
      <c r="K386" s="67">
        <v>2021</v>
      </c>
      <c r="L386" s="64" t="s">
        <v>81</v>
      </c>
      <c r="M386" s="64" t="s">
        <v>4404</v>
      </c>
      <c r="N386" s="64" t="s">
        <v>4405</v>
      </c>
      <c r="O386" s="64" t="s">
        <v>4406</v>
      </c>
      <c r="P386" s="114">
        <f t="shared" si="38"/>
        <v>25.6</v>
      </c>
      <c r="Q386" s="1"/>
      <c r="R386" s="69" t="str">
        <f t="shared" si="39"/>
        <v/>
      </c>
      <c r="S386" s="70" t="str">
        <f t="shared" si="40"/>
        <v>Image</v>
      </c>
      <c r="T386" s="92">
        <v>9789669822871</v>
      </c>
      <c r="U386" s="64" t="s">
        <v>4407</v>
      </c>
      <c r="V386" s="96">
        <v>25.6</v>
      </c>
      <c r="W386" s="93"/>
      <c r="X386" s="64" t="s">
        <v>4408</v>
      </c>
      <c r="Y386" s="64" t="s">
        <v>4409</v>
      </c>
      <c r="Z386" s="64" t="s">
        <v>4410</v>
      </c>
      <c r="AA386" s="67">
        <v>619</v>
      </c>
      <c r="AB386" s="95" t="s">
        <v>1723</v>
      </c>
      <c r="AC386" s="76">
        <v>1284992208</v>
      </c>
      <c r="AD386" s="29" t="s">
        <v>3869</v>
      </c>
      <c r="AE386" s="29" t="s">
        <v>81</v>
      </c>
      <c r="AF386" s="77" t="s">
        <v>1726</v>
      </c>
      <c r="AG386" s="29"/>
      <c r="AH386" s="26">
        <f>VLOOKUP(B386,[2]Waybill!$A$1:$G$366,3,0)</f>
        <v>10</v>
      </c>
      <c r="AI386" s="26"/>
    </row>
    <row r="387" spans="1:35">
      <c r="A387" s="27">
        <v>77</v>
      </c>
      <c r="B387" s="43">
        <f t="shared" si="37"/>
        <v>9789664481189</v>
      </c>
      <c r="C387" s="64" t="s">
        <v>54</v>
      </c>
      <c r="D387" s="65" t="s">
        <v>16</v>
      </c>
      <c r="E387" s="66" t="s">
        <v>7</v>
      </c>
      <c r="F387" s="67">
        <v>80</v>
      </c>
      <c r="G387" s="64" t="s">
        <v>4411</v>
      </c>
      <c r="H387" s="64" t="s">
        <v>4412</v>
      </c>
      <c r="I387" s="64" t="s">
        <v>4413</v>
      </c>
      <c r="J387" s="64" t="s">
        <v>4414</v>
      </c>
      <c r="K387" s="67">
        <v>2023</v>
      </c>
      <c r="L387" s="64" t="s">
        <v>723</v>
      </c>
      <c r="M387" s="64" t="s">
        <v>4415</v>
      </c>
      <c r="N387" s="64" t="s">
        <v>4416</v>
      </c>
      <c r="O387" s="64" t="s">
        <v>4417</v>
      </c>
      <c r="P387" s="114">
        <f t="shared" si="38"/>
        <v>28.9</v>
      </c>
      <c r="Q387" s="1"/>
      <c r="R387" s="69" t="str">
        <f t="shared" si="39"/>
        <v/>
      </c>
      <c r="S387" s="70" t="str">
        <f t="shared" si="40"/>
        <v>Image</v>
      </c>
      <c r="T387" s="92">
        <v>9789664481189</v>
      </c>
      <c r="U387" s="64" t="s">
        <v>4418</v>
      </c>
      <c r="V387" s="96">
        <v>28.9</v>
      </c>
      <c r="W387" s="93" t="s">
        <v>4419</v>
      </c>
      <c r="X387" s="64" t="s">
        <v>4420</v>
      </c>
      <c r="Y387" s="64" t="s">
        <v>4421</v>
      </c>
      <c r="Z387" s="64" t="s">
        <v>4422</v>
      </c>
      <c r="AA387" s="67">
        <v>440</v>
      </c>
      <c r="AB387" s="95" t="s">
        <v>1723</v>
      </c>
      <c r="AC387" s="76"/>
      <c r="AD387" s="29" t="s">
        <v>1774</v>
      </c>
      <c r="AE387" s="29" t="s">
        <v>1775</v>
      </c>
      <c r="AF387" s="77" t="s">
        <v>1726</v>
      </c>
      <c r="AG387" s="29"/>
      <c r="AH387" s="26">
        <f>VLOOKUP(B387,[2]Waybill!$A$1:$G$366,3,0)</f>
        <v>10</v>
      </c>
      <c r="AI387" s="26"/>
    </row>
    <row r="388" spans="1:35">
      <c r="A388" s="27">
        <v>78</v>
      </c>
      <c r="B388" s="43">
        <f t="shared" si="37"/>
        <v>9786175480854</v>
      </c>
      <c r="C388" s="64" t="s">
        <v>54</v>
      </c>
      <c r="D388" s="65" t="s">
        <v>16</v>
      </c>
      <c r="E388" s="66" t="s">
        <v>7</v>
      </c>
      <c r="F388" s="67">
        <v>128</v>
      </c>
      <c r="G388" s="64" t="s">
        <v>4423</v>
      </c>
      <c r="H388" s="64" t="s">
        <v>4424</v>
      </c>
      <c r="I388" s="64" t="s">
        <v>4425</v>
      </c>
      <c r="J388" s="64"/>
      <c r="K388" s="67">
        <v>2023</v>
      </c>
      <c r="L388" s="64" t="s">
        <v>793</v>
      </c>
      <c r="M388" s="64" t="s">
        <v>4426</v>
      </c>
      <c r="N388" s="64" t="s">
        <v>4427</v>
      </c>
      <c r="O388" s="64" t="s">
        <v>4428</v>
      </c>
      <c r="P388" s="114">
        <f t="shared" si="38"/>
        <v>22.2</v>
      </c>
      <c r="Q388" s="1"/>
      <c r="R388" s="69" t="str">
        <f t="shared" si="39"/>
        <v/>
      </c>
      <c r="S388" s="70" t="str">
        <f t="shared" si="40"/>
        <v>Image</v>
      </c>
      <c r="T388" s="92">
        <v>9786175480854</v>
      </c>
      <c r="U388" s="64" t="s">
        <v>4429</v>
      </c>
      <c r="V388" s="96">
        <v>22.2</v>
      </c>
      <c r="W388" s="93" t="s">
        <v>4430</v>
      </c>
      <c r="X388" s="64" t="s">
        <v>4431</v>
      </c>
      <c r="Y388" s="64" t="s">
        <v>4432</v>
      </c>
      <c r="Z388" s="64" t="s">
        <v>4433</v>
      </c>
      <c r="AA388" s="67">
        <v>265</v>
      </c>
      <c r="AB388" s="95" t="s">
        <v>1723</v>
      </c>
      <c r="AC388" s="76"/>
      <c r="AD388" s="29" t="s">
        <v>793</v>
      </c>
      <c r="AE388" s="29" t="s">
        <v>793</v>
      </c>
      <c r="AF388" s="77" t="s">
        <v>1726</v>
      </c>
      <c r="AG388" s="29"/>
      <c r="AH388" s="26">
        <f>VLOOKUP(B388,[2]Waybill!$A$1:$G$366,3,0)</f>
        <v>10</v>
      </c>
      <c r="AI388" s="26"/>
    </row>
    <row r="389" spans="1:35">
      <c r="A389" s="27">
        <v>79</v>
      </c>
      <c r="B389" s="43">
        <f t="shared" si="37"/>
        <v>9786177995370</v>
      </c>
      <c r="C389" s="64" t="s">
        <v>54</v>
      </c>
      <c r="D389" s="65" t="s">
        <v>16</v>
      </c>
      <c r="E389" s="66" t="s">
        <v>7</v>
      </c>
      <c r="F389" s="67">
        <v>192</v>
      </c>
      <c r="G389" s="64" t="s">
        <v>4434</v>
      </c>
      <c r="H389" s="64" t="s">
        <v>4435</v>
      </c>
      <c r="I389" s="64" t="s">
        <v>4436</v>
      </c>
      <c r="J389" s="64"/>
      <c r="K389" s="67">
        <v>2023</v>
      </c>
      <c r="L389" s="64" t="s">
        <v>1222</v>
      </c>
      <c r="M389" s="64" t="s">
        <v>4437</v>
      </c>
      <c r="N389" s="64" t="s">
        <v>4438</v>
      </c>
      <c r="O389" s="64" t="s">
        <v>4439</v>
      </c>
      <c r="P389" s="114">
        <f t="shared" si="38"/>
        <v>26.9</v>
      </c>
      <c r="Q389" s="1"/>
      <c r="R389" s="69" t="str">
        <f t="shared" si="39"/>
        <v/>
      </c>
      <c r="S389" s="70" t="str">
        <f t="shared" si="40"/>
        <v>Image</v>
      </c>
      <c r="T389" s="92">
        <v>9786177995370</v>
      </c>
      <c r="U389" s="64" t="s">
        <v>4440</v>
      </c>
      <c r="V389" s="96">
        <v>26.9</v>
      </c>
      <c r="W389" s="93" t="s">
        <v>4441</v>
      </c>
      <c r="X389" s="64" t="s">
        <v>4442</v>
      </c>
      <c r="Y389" s="64" t="s">
        <v>4443</v>
      </c>
      <c r="Z389" s="64" t="s">
        <v>4444</v>
      </c>
      <c r="AA389" s="67">
        <v>251</v>
      </c>
      <c r="AB389" s="95" t="s">
        <v>1723</v>
      </c>
      <c r="AC389" s="76"/>
      <c r="AD389" s="29" t="s">
        <v>4224</v>
      </c>
      <c r="AE389" s="29" t="s">
        <v>4225</v>
      </c>
      <c r="AF389" s="77" t="s">
        <v>1726</v>
      </c>
      <c r="AG389" s="29"/>
      <c r="AH389" s="26">
        <f>VLOOKUP(B389,[2]Waybill!$A$1:$G$366,3,0)</f>
        <v>10</v>
      </c>
      <c r="AI389" s="26"/>
    </row>
    <row r="390" spans="1:35">
      <c r="A390" s="27">
        <v>80</v>
      </c>
      <c r="B390" s="43">
        <f t="shared" si="37"/>
        <v>9786177569427</v>
      </c>
      <c r="C390" s="64" t="s">
        <v>54</v>
      </c>
      <c r="D390" s="65" t="s">
        <v>16</v>
      </c>
      <c r="E390" s="66" t="s">
        <v>7</v>
      </c>
      <c r="F390" s="67">
        <v>48</v>
      </c>
      <c r="G390" s="64" t="s">
        <v>4445</v>
      </c>
      <c r="H390" s="64" t="s">
        <v>4446</v>
      </c>
      <c r="I390" s="64" t="s">
        <v>4447</v>
      </c>
      <c r="J390" s="64" t="s">
        <v>4448</v>
      </c>
      <c r="K390" s="67">
        <v>2023</v>
      </c>
      <c r="L390" s="64" t="s">
        <v>4449</v>
      </c>
      <c r="M390" s="64" t="s">
        <v>4450</v>
      </c>
      <c r="N390" s="64" t="s">
        <v>4451</v>
      </c>
      <c r="O390" s="64" t="s">
        <v>4452</v>
      </c>
      <c r="P390" s="114">
        <f t="shared" si="38"/>
        <v>43</v>
      </c>
      <c r="Q390" s="1"/>
      <c r="R390" s="69" t="str">
        <f t="shared" si="39"/>
        <v/>
      </c>
      <c r="S390" s="70" t="str">
        <f t="shared" si="40"/>
        <v>Image</v>
      </c>
      <c r="T390" s="92">
        <v>9786177569427</v>
      </c>
      <c r="U390" s="64" t="s">
        <v>4453</v>
      </c>
      <c r="V390" s="96">
        <v>43</v>
      </c>
      <c r="W390" s="93" t="s">
        <v>4454</v>
      </c>
      <c r="X390" s="64" t="s">
        <v>4455</v>
      </c>
      <c r="Y390" s="64" t="s">
        <v>4456</v>
      </c>
      <c r="Z390" s="64" t="s">
        <v>4457</v>
      </c>
      <c r="AA390" s="67">
        <v>856</v>
      </c>
      <c r="AB390" s="95" t="s">
        <v>1723</v>
      </c>
      <c r="AC390" s="76"/>
      <c r="AD390" s="29" t="s">
        <v>4458</v>
      </c>
      <c r="AE390" s="29" t="s">
        <v>4459</v>
      </c>
      <c r="AF390" s="77" t="s">
        <v>1726</v>
      </c>
      <c r="AG390" s="29"/>
      <c r="AH390" s="26">
        <f>VLOOKUP(B390,[2]Waybill!$A$1:$G$366,3,0)</f>
        <v>10</v>
      </c>
      <c r="AI390" s="26"/>
    </row>
    <row r="391" spans="1:35">
      <c r="A391" s="27">
        <v>81</v>
      </c>
      <c r="B391" s="43">
        <f t="shared" si="37"/>
        <v>9786170980861</v>
      </c>
      <c r="C391" s="64" t="s">
        <v>54</v>
      </c>
      <c r="D391" s="65" t="s">
        <v>16</v>
      </c>
      <c r="E391" s="66" t="s">
        <v>7</v>
      </c>
      <c r="F391" s="67">
        <v>64</v>
      </c>
      <c r="G391" s="64" t="s">
        <v>4460</v>
      </c>
      <c r="H391" s="64" t="s">
        <v>4461</v>
      </c>
      <c r="I391" s="64" t="s">
        <v>4462</v>
      </c>
      <c r="J391" s="64"/>
      <c r="K391" s="67">
        <v>2023</v>
      </c>
      <c r="L391" s="64" t="s">
        <v>1143</v>
      </c>
      <c r="M391" s="64" t="s">
        <v>4463</v>
      </c>
      <c r="N391" s="64" t="s">
        <v>4464</v>
      </c>
      <c r="O391" s="64" t="s">
        <v>4465</v>
      </c>
      <c r="P391" s="114">
        <f t="shared" si="38"/>
        <v>26.9</v>
      </c>
      <c r="Q391" s="1"/>
      <c r="R391" s="69" t="str">
        <f t="shared" si="39"/>
        <v/>
      </c>
      <c r="S391" s="70" t="str">
        <f t="shared" si="40"/>
        <v>Image</v>
      </c>
      <c r="T391" s="92">
        <v>9786170980861</v>
      </c>
      <c r="U391" s="64" t="s">
        <v>4466</v>
      </c>
      <c r="V391" s="96">
        <v>26.9</v>
      </c>
      <c r="W391" s="93" t="s">
        <v>4467</v>
      </c>
      <c r="X391" s="64" t="s">
        <v>4468</v>
      </c>
      <c r="Y391" s="64" t="s">
        <v>4469</v>
      </c>
      <c r="Z391" s="64" t="s">
        <v>4470</v>
      </c>
      <c r="AA391" s="67">
        <v>348</v>
      </c>
      <c r="AB391" s="95" t="s">
        <v>1723</v>
      </c>
      <c r="AC391" s="76"/>
      <c r="AD391" s="29" t="s">
        <v>3691</v>
      </c>
      <c r="AE391" s="29" t="s">
        <v>3692</v>
      </c>
      <c r="AF391" s="77" t="s">
        <v>1726</v>
      </c>
      <c r="AG391" s="29"/>
      <c r="AH391" s="26">
        <f>VLOOKUP(B391,[2]Waybill!$A$1:$G$366,3,0)</f>
        <v>10</v>
      </c>
      <c r="AI391" s="26"/>
    </row>
    <row r="392" spans="1:35">
      <c r="A392" s="27">
        <v>82</v>
      </c>
      <c r="B392" s="43">
        <f t="shared" si="37"/>
        <v>9789661545846</v>
      </c>
      <c r="C392" s="64" t="s">
        <v>54</v>
      </c>
      <c r="D392" s="65" t="s">
        <v>16</v>
      </c>
      <c r="E392" s="66" t="s">
        <v>7</v>
      </c>
      <c r="F392" s="67">
        <v>16</v>
      </c>
      <c r="G392" s="64" t="s">
        <v>4471</v>
      </c>
      <c r="H392" s="64" t="s">
        <v>4472</v>
      </c>
      <c r="I392" s="64" t="s">
        <v>4473</v>
      </c>
      <c r="J392" s="64"/>
      <c r="K392" s="67">
        <v>2022</v>
      </c>
      <c r="L392" s="64" t="s">
        <v>636</v>
      </c>
      <c r="M392" s="64" t="s">
        <v>4474</v>
      </c>
      <c r="N392" s="64" t="s">
        <v>4475</v>
      </c>
      <c r="O392" s="64" t="s">
        <v>4476</v>
      </c>
      <c r="P392" s="114">
        <f t="shared" si="38"/>
        <v>34.200000000000003</v>
      </c>
      <c r="Q392" s="1"/>
      <c r="R392" s="69" t="str">
        <f t="shared" si="39"/>
        <v/>
      </c>
      <c r="S392" s="70" t="str">
        <f t="shared" si="40"/>
        <v>Image</v>
      </c>
      <c r="T392" s="92">
        <v>9789661545846</v>
      </c>
      <c r="U392" s="64" t="s">
        <v>4477</v>
      </c>
      <c r="V392" s="96">
        <v>34.200000000000003</v>
      </c>
      <c r="W392" s="93" t="s">
        <v>4478</v>
      </c>
      <c r="X392" s="64" t="s">
        <v>4479</v>
      </c>
      <c r="Y392" s="64" t="s">
        <v>4480</v>
      </c>
      <c r="Z392" s="64" t="s">
        <v>4481</v>
      </c>
      <c r="AA392" s="67">
        <v>480</v>
      </c>
      <c r="AB392" s="95" t="s">
        <v>1723</v>
      </c>
      <c r="AC392" s="76"/>
      <c r="AD392" s="29" t="s">
        <v>636</v>
      </c>
      <c r="AE392" s="29" t="s">
        <v>636</v>
      </c>
      <c r="AF392" s="77" t="s">
        <v>1726</v>
      </c>
      <c r="AG392" s="29"/>
      <c r="AH392" s="26">
        <f>VLOOKUP(B392,[2]Waybill!$A$1:$G$366,3,0)</f>
        <v>10</v>
      </c>
      <c r="AI392" s="26"/>
    </row>
    <row r="393" spans="1:35">
      <c r="A393" s="27">
        <v>83</v>
      </c>
      <c r="B393" s="43">
        <f t="shared" si="37"/>
        <v>9786171701038</v>
      </c>
      <c r="C393" s="64" t="s">
        <v>54</v>
      </c>
      <c r="D393" s="65" t="s">
        <v>16</v>
      </c>
      <c r="E393" s="66" t="s">
        <v>7</v>
      </c>
      <c r="F393" s="67">
        <v>288</v>
      </c>
      <c r="G393" s="64" t="s">
        <v>4482</v>
      </c>
      <c r="H393" s="64" t="s">
        <v>4483</v>
      </c>
      <c r="I393" s="64" t="s">
        <v>4484</v>
      </c>
      <c r="J393" s="64"/>
      <c r="K393" s="67">
        <v>2023</v>
      </c>
      <c r="L393" s="64" t="s">
        <v>80</v>
      </c>
      <c r="M393" s="64" t="s">
        <v>4485</v>
      </c>
      <c r="N393" s="64" t="s">
        <v>4486</v>
      </c>
      <c r="O393" s="64" t="s">
        <v>4487</v>
      </c>
      <c r="P393" s="114">
        <f t="shared" si="38"/>
        <v>26.7</v>
      </c>
      <c r="Q393" s="1"/>
      <c r="R393" s="69" t="str">
        <f t="shared" si="39"/>
        <v/>
      </c>
      <c r="S393" s="70" t="str">
        <f t="shared" si="40"/>
        <v>Image</v>
      </c>
      <c r="T393" s="92">
        <v>9786171701038</v>
      </c>
      <c r="U393" s="64" t="s">
        <v>4488</v>
      </c>
      <c r="V393" s="96">
        <v>26.7</v>
      </c>
      <c r="W393" s="93" t="s">
        <v>4489</v>
      </c>
      <c r="X393" s="64" t="s">
        <v>4490</v>
      </c>
      <c r="Y393" s="64" t="s">
        <v>4491</v>
      </c>
      <c r="Z393" s="64" t="s">
        <v>4492</v>
      </c>
      <c r="AA393" s="67">
        <v>323</v>
      </c>
      <c r="AB393" s="95" t="s">
        <v>1723</v>
      </c>
      <c r="AC393" s="76"/>
      <c r="AD393" s="29" t="s">
        <v>81</v>
      </c>
      <c r="AE393" s="29" t="s">
        <v>1797</v>
      </c>
      <c r="AF393" s="77" t="s">
        <v>1726</v>
      </c>
      <c r="AG393" s="29"/>
      <c r="AH393" s="26">
        <f>VLOOKUP(B393,[2]Waybill!$A$1:$G$366,3,0)</f>
        <v>10</v>
      </c>
      <c r="AI393" s="26"/>
    </row>
    <row r="394" spans="1:35">
      <c r="A394" s="27">
        <v>84</v>
      </c>
      <c r="B394" s="43">
        <f t="shared" si="37"/>
        <v>9789669177728</v>
      </c>
      <c r="C394" s="64" t="s">
        <v>54</v>
      </c>
      <c r="D394" s="65" t="s">
        <v>16</v>
      </c>
      <c r="E394" s="66" t="s">
        <v>7</v>
      </c>
      <c r="F394" s="67">
        <v>112</v>
      </c>
      <c r="G394" s="64" t="s">
        <v>4493</v>
      </c>
      <c r="H394" s="64" t="s">
        <v>4494</v>
      </c>
      <c r="I394" s="64" t="s">
        <v>4495</v>
      </c>
      <c r="J394" s="64" t="s">
        <v>4496</v>
      </c>
      <c r="K394" s="67">
        <v>2022</v>
      </c>
      <c r="L394" s="64" t="s">
        <v>1842</v>
      </c>
      <c r="M394" s="64" t="s">
        <v>4497</v>
      </c>
      <c r="N394" s="64" t="s">
        <v>4498</v>
      </c>
      <c r="O394" s="64" t="s">
        <v>4499</v>
      </c>
      <c r="P394" s="114">
        <f t="shared" si="38"/>
        <v>17.899999999999999</v>
      </c>
      <c r="Q394" s="1"/>
      <c r="R394" s="69" t="str">
        <f t="shared" si="39"/>
        <v/>
      </c>
      <c r="S394" s="70" t="str">
        <f t="shared" si="40"/>
        <v>Image</v>
      </c>
      <c r="T394" s="92">
        <v>9789669177728</v>
      </c>
      <c r="U394" s="64" t="s">
        <v>4500</v>
      </c>
      <c r="V394" s="96">
        <v>17.899999999999999</v>
      </c>
      <c r="W394" s="93" t="s">
        <v>4501</v>
      </c>
      <c r="X394" s="64" t="s">
        <v>4502</v>
      </c>
      <c r="Y394" s="64" t="s">
        <v>4503</v>
      </c>
      <c r="Z394" s="64" t="s">
        <v>4504</v>
      </c>
      <c r="AA394" s="67">
        <v>315</v>
      </c>
      <c r="AB394" s="95" t="s">
        <v>1723</v>
      </c>
      <c r="AC394" s="76"/>
      <c r="AD394" s="29" t="s">
        <v>1851</v>
      </c>
      <c r="AE394" s="29" t="s">
        <v>1851</v>
      </c>
      <c r="AF394" s="77" t="s">
        <v>1726</v>
      </c>
      <c r="AG394" s="29"/>
      <c r="AH394" s="26">
        <f>VLOOKUP(B394,[2]Waybill!$A$1:$G$366,3,0)</f>
        <v>10</v>
      </c>
      <c r="AI394" s="26"/>
    </row>
    <row r="395" spans="1:35">
      <c r="A395" s="27">
        <v>85</v>
      </c>
      <c r="B395" s="43">
        <f t="shared" si="37"/>
        <v>9789661545976</v>
      </c>
      <c r="C395" s="64" t="s">
        <v>54</v>
      </c>
      <c r="D395" s="65" t="s">
        <v>16</v>
      </c>
      <c r="E395" s="66" t="s">
        <v>7</v>
      </c>
      <c r="F395" s="67">
        <v>128</v>
      </c>
      <c r="G395" s="64" t="s">
        <v>4505</v>
      </c>
      <c r="H395" s="64" t="s">
        <v>4506</v>
      </c>
      <c r="I395" s="64" t="s">
        <v>4507</v>
      </c>
      <c r="J395" s="64" t="s">
        <v>4241</v>
      </c>
      <c r="K395" s="67">
        <v>2023</v>
      </c>
      <c r="L395" s="64" t="s">
        <v>636</v>
      </c>
      <c r="M395" s="64" t="s">
        <v>4508</v>
      </c>
      <c r="N395" s="64" t="s">
        <v>4509</v>
      </c>
      <c r="O395" s="64" t="s">
        <v>4510</v>
      </c>
      <c r="P395" s="114">
        <f t="shared" si="38"/>
        <v>26.8</v>
      </c>
      <c r="Q395" s="1"/>
      <c r="R395" s="69" t="str">
        <f t="shared" si="39"/>
        <v/>
      </c>
      <c r="S395" s="70" t="str">
        <f t="shared" si="40"/>
        <v>Image</v>
      </c>
      <c r="T395" s="92">
        <v>9789661545976</v>
      </c>
      <c r="U395" s="64" t="s">
        <v>4511</v>
      </c>
      <c r="V395" s="96">
        <v>26.8</v>
      </c>
      <c r="W395" s="93" t="s">
        <v>4512</v>
      </c>
      <c r="X395" s="64" t="s">
        <v>4513</v>
      </c>
      <c r="Y395" s="64" t="s">
        <v>4514</v>
      </c>
      <c r="Z395" s="64" t="s">
        <v>4515</v>
      </c>
      <c r="AA395" s="67">
        <v>244</v>
      </c>
      <c r="AB395" s="95" t="s">
        <v>1723</v>
      </c>
      <c r="AC395" s="76"/>
      <c r="AD395" s="29" t="s">
        <v>636</v>
      </c>
      <c r="AE395" s="29" t="s">
        <v>636</v>
      </c>
      <c r="AF395" s="77" t="s">
        <v>1726</v>
      </c>
      <c r="AG395" s="29"/>
      <c r="AH395" s="26">
        <f>VLOOKUP(B395,[2]Waybill!$A$1:$G$366,3,0)</f>
        <v>10</v>
      </c>
      <c r="AI395" s="26"/>
    </row>
    <row r="396" spans="1:35">
      <c r="A396" s="27">
        <v>86</v>
      </c>
      <c r="B396" s="43">
        <f t="shared" si="37"/>
        <v>9786170974556</v>
      </c>
      <c r="C396" s="64" t="s">
        <v>54</v>
      </c>
      <c r="D396" s="65" t="s">
        <v>16</v>
      </c>
      <c r="E396" s="66" t="s">
        <v>7</v>
      </c>
      <c r="F396" s="67">
        <v>192</v>
      </c>
      <c r="G396" s="64" t="s">
        <v>4516</v>
      </c>
      <c r="H396" s="64" t="s">
        <v>4517</v>
      </c>
      <c r="I396" s="64" t="s">
        <v>4518</v>
      </c>
      <c r="J396" s="64"/>
      <c r="K396" s="67">
        <v>2022</v>
      </c>
      <c r="L396" s="64" t="s">
        <v>1143</v>
      </c>
      <c r="M396" s="64" t="s">
        <v>4519</v>
      </c>
      <c r="N396" s="64" t="s">
        <v>4520</v>
      </c>
      <c r="O396" s="64" t="s">
        <v>4521</v>
      </c>
      <c r="P396" s="114">
        <f t="shared" si="38"/>
        <v>30.2</v>
      </c>
      <c r="Q396" s="1"/>
      <c r="R396" s="69" t="str">
        <f t="shared" si="39"/>
        <v/>
      </c>
      <c r="S396" s="70" t="str">
        <f t="shared" si="40"/>
        <v>Image</v>
      </c>
      <c r="T396" s="92">
        <v>9786170974556</v>
      </c>
      <c r="U396" s="64" t="s">
        <v>4522</v>
      </c>
      <c r="V396" s="96">
        <v>30.2</v>
      </c>
      <c r="W396" s="93" t="s">
        <v>4523</v>
      </c>
      <c r="X396" s="64" t="s">
        <v>4524</v>
      </c>
      <c r="Y396" s="64" t="s">
        <v>4525</v>
      </c>
      <c r="Z396" s="64" t="s">
        <v>4526</v>
      </c>
      <c r="AA396" s="67">
        <v>565</v>
      </c>
      <c r="AB396" s="95" t="s">
        <v>1723</v>
      </c>
      <c r="AC396" s="76"/>
      <c r="AD396" s="29" t="s">
        <v>3691</v>
      </c>
      <c r="AE396" s="29" t="s">
        <v>3692</v>
      </c>
      <c r="AF396" s="77" t="s">
        <v>1726</v>
      </c>
      <c r="AG396" s="29"/>
      <c r="AH396" s="26">
        <f>VLOOKUP(B396,[2]Waybill!$A$1:$G$366,3,0)</f>
        <v>35</v>
      </c>
      <c r="AI396" s="26"/>
    </row>
    <row r="397" spans="1:35">
      <c r="A397" s="27">
        <v>87</v>
      </c>
      <c r="B397" s="43">
        <f t="shared" si="37"/>
        <v>9786177914647</v>
      </c>
      <c r="C397" s="64" t="s">
        <v>54</v>
      </c>
      <c r="D397" s="65" t="s">
        <v>16</v>
      </c>
      <c r="E397" s="66" t="s">
        <v>7</v>
      </c>
      <c r="F397" s="67">
        <v>32</v>
      </c>
      <c r="G397" s="64" t="s">
        <v>4527</v>
      </c>
      <c r="H397" s="64" t="s">
        <v>4528</v>
      </c>
      <c r="I397" s="64" t="s">
        <v>4529</v>
      </c>
      <c r="J397" s="64"/>
      <c r="K397" s="67">
        <v>2023</v>
      </c>
      <c r="L397" s="64" t="s">
        <v>4252</v>
      </c>
      <c r="M397" s="64" t="s">
        <v>4530</v>
      </c>
      <c r="N397" s="64" t="s">
        <v>4531</v>
      </c>
      <c r="O397" s="64" t="s">
        <v>4532</v>
      </c>
      <c r="P397" s="114">
        <f t="shared" si="38"/>
        <v>40.299999999999997</v>
      </c>
      <c r="Q397" s="1"/>
      <c r="R397" s="69" t="str">
        <f t="shared" si="39"/>
        <v/>
      </c>
      <c r="S397" s="70" t="str">
        <f t="shared" si="40"/>
        <v>Image</v>
      </c>
      <c r="T397" s="92">
        <v>9786177914647</v>
      </c>
      <c r="U397" s="64" t="s">
        <v>4533</v>
      </c>
      <c r="V397" s="96">
        <v>40.299999999999997</v>
      </c>
      <c r="W397" s="93" t="s">
        <v>4534</v>
      </c>
      <c r="X397" s="64" t="s">
        <v>4535</v>
      </c>
      <c r="Y397" s="64" t="s">
        <v>4536</v>
      </c>
      <c r="Z397" s="64" t="s">
        <v>4537</v>
      </c>
      <c r="AA397" s="67">
        <v>514</v>
      </c>
      <c r="AB397" s="95" t="s">
        <v>1723</v>
      </c>
      <c r="AC397" s="76"/>
      <c r="AD397" s="29" t="s">
        <v>4252</v>
      </c>
      <c r="AE397" s="29" t="s">
        <v>4252</v>
      </c>
      <c r="AF397" s="77" t="s">
        <v>1726</v>
      </c>
      <c r="AG397" s="29"/>
      <c r="AH397" s="26">
        <f>VLOOKUP(B397,[2]Waybill!$A$1:$G$366,3,0)</f>
        <v>10</v>
      </c>
      <c r="AI397" s="26"/>
    </row>
    <row r="398" spans="1:35">
      <c r="A398" s="27">
        <v>88</v>
      </c>
      <c r="B398" s="43">
        <f t="shared" si="37"/>
        <v>9786175480359</v>
      </c>
      <c r="C398" s="64" t="s">
        <v>54</v>
      </c>
      <c r="D398" s="65" t="s">
        <v>16</v>
      </c>
      <c r="E398" s="66" t="s">
        <v>7</v>
      </c>
      <c r="F398" s="67">
        <v>192</v>
      </c>
      <c r="G398" s="64" t="s">
        <v>4538</v>
      </c>
      <c r="H398" s="64" t="s">
        <v>4539</v>
      </c>
      <c r="I398" s="64" t="s">
        <v>4540</v>
      </c>
      <c r="J398" s="64" t="s">
        <v>1267</v>
      </c>
      <c r="K398" s="67">
        <v>2022</v>
      </c>
      <c r="L398" s="64" t="s">
        <v>793</v>
      </c>
      <c r="M398" s="64" t="s">
        <v>4541</v>
      </c>
      <c r="N398" s="64" t="s">
        <v>4542</v>
      </c>
      <c r="O398" s="64" t="s">
        <v>4543</v>
      </c>
      <c r="P398" s="114">
        <f t="shared" si="38"/>
        <v>12.9</v>
      </c>
      <c r="Q398" s="1"/>
      <c r="R398" s="69" t="str">
        <f t="shared" si="39"/>
        <v/>
      </c>
      <c r="S398" s="70" t="str">
        <f t="shared" si="40"/>
        <v>Image</v>
      </c>
      <c r="T398" s="92">
        <v>9786175480359</v>
      </c>
      <c r="U398" s="64" t="s">
        <v>4544</v>
      </c>
      <c r="V398" s="96">
        <v>12.9</v>
      </c>
      <c r="W398" s="93" t="s">
        <v>4545</v>
      </c>
      <c r="X398" s="64" t="s">
        <v>4546</v>
      </c>
      <c r="Y398" s="64" t="s">
        <v>4547</v>
      </c>
      <c r="Z398" s="64" t="s">
        <v>4548</v>
      </c>
      <c r="AA398" s="67">
        <v>214</v>
      </c>
      <c r="AB398" s="95" t="s">
        <v>1723</v>
      </c>
      <c r="AC398" s="76"/>
      <c r="AD398" s="29" t="s">
        <v>793</v>
      </c>
      <c r="AE398" s="29" t="s">
        <v>793</v>
      </c>
      <c r="AF398" s="77" t="s">
        <v>1726</v>
      </c>
      <c r="AG398" s="29"/>
      <c r="AH398" s="26">
        <f>VLOOKUP(B398,[2]Waybill!$A$1:$G$366,3,0)</f>
        <v>15</v>
      </c>
      <c r="AI398" s="26"/>
    </row>
    <row r="399" spans="1:35">
      <c r="A399" s="27">
        <v>89</v>
      </c>
      <c r="B399" s="43">
        <f t="shared" si="37"/>
        <v>9786175850688</v>
      </c>
      <c r="C399" s="64" t="s">
        <v>54</v>
      </c>
      <c r="D399" s="65" t="s">
        <v>16</v>
      </c>
      <c r="E399" s="66" t="s">
        <v>7</v>
      </c>
      <c r="F399" s="67">
        <v>264</v>
      </c>
      <c r="G399" s="64" t="s">
        <v>4549</v>
      </c>
      <c r="H399" s="64" t="s">
        <v>4550</v>
      </c>
      <c r="I399" s="64" t="s">
        <v>4551</v>
      </c>
      <c r="J399" s="64"/>
      <c r="K399" s="67">
        <v>2014</v>
      </c>
      <c r="L399" s="64" t="s">
        <v>121</v>
      </c>
      <c r="M399" s="64" t="s">
        <v>4552</v>
      </c>
      <c r="N399" s="64" t="s">
        <v>4553</v>
      </c>
      <c r="O399" s="64" t="s">
        <v>4554</v>
      </c>
      <c r="P399" s="114">
        <f t="shared" si="38"/>
        <v>31.9</v>
      </c>
      <c r="Q399" s="1"/>
      <c r="R399" s="69" t="str">
        <f t="shared" si="39"/>
        <v/>
      </c>
      <c r="S399" s="70" t="str">
        <f t="shared" si="40"/>
        <v>Image</v>
      </c>
      <c r="T399" s="92">
        <v>9786175850688</v>
      </c>
      <c r="U399" s="64" t="s">
        <v>4555</v>
      </c>
      <c r="V399" s="96">
        <v>31.9</v>
      </c>
      <c r="W399" s="93"/>
      <c r="X399" s="64" t="s">
        <v>4556</v>
      </c>
      <c r="Y399" s="64" t="s">
        <v>4557</v>
      </c>
      <c r="Z399" s="64" t="s">
        <v>4558</v>
      </c>
      <c r="AA399" s="97">
        <v>459</v>
      </c>
      <c r="AB399" s="95" t="s">
        <v>1723</v>
      </c>
      <c r="AC399" s="76">
        <v>1028977743</v>
      </c>
      <c r="AD399" s="29" t="s">
        <v>1928</v>
      </c>
      <c r="AE399" s="29" t="s">
        <v>1929</v>
      </c>
      <c r="AF399" s="77" t="s">
        <v>1726</v>
      </c>
      <c r="AG399" s="29"/>
      <c r="AH399" s="26">
        <f>VLOOKUP(B399,[2]Waybill!$A$1:$G$366,3,0)</f>
        <v>50</v>
      </c>
      <c r="AI399" s="26"/>
    </row>
    <row r="400" spans="1:35">
      <c r="A400" s="27">
        <v>90</v>
      </c>
      <c r="B400" s="43">
        <f t="shared" si="37"/>
        <v>9786178220082</v>
      </c>
      <c r="C400" s="64" t="s">
        <v>54</v>
      </c>
      <c r="D400" s="65" t="s">
        <v>16</v>
      </c>
      <c r="E400" s="66" t="s">
        <v>7</v>
      </c>
      <c r="F400" s="67">
        <v>188</v>
      </c>
      <c r="G400" s="64" t="s">
        <v>4559</v>
      </c>
      <c r="H400" s="64" t="s">
        <v>4560</v>
      </c>
      <c r="I400" s="64" t="s">
        <v>4561</v>
      </c>
      <c r="J400" s="64"/>
      <c r="K400" s="67">
        <v>2023</v>
      </c>
      <c r="L400" s="64" t="s">
        <v>4562</v>
      </c>
      <c r="M400" s="64" t="s">
        <v>4563</v>
      </c>
      <c r="N400" s="64" t="s">
        <v>4564</v>
      </c>
      <c r="O400" s="64" t="s">
        <v>4565</v>
      </c>
      <c r="P400" s="114">
        <f t="shared" si="38"/>
        <v>32.5</v>
      </c>
      <c r="Q400" s="1"/>
      <c r="R400" s="69" t="str">
        <f t="shared" si="39"/>
        <v/>
      </c>
      <c r="S400" s="70" t="str">
        <f t="shared" si="40"/>
        <v>Image</v>
      </c>
      <c r="T400" s="92">
        <v>9786178220082</v>
      </c>
      <c r="U400" s="64" t="s">
        <v>4566</v>
      </c>
      <c r="V400" s="96">
        <v>32.5</v>
      </c>
      <c r="W400" s="93" t="s">
        <v>4567</v>
      </c>
      <c r="X400" s="64" t="s">
        <v>4568</v>
      </c>
      <c r="Y400" s="64" t="s">
        <v>4563</v>
      </c>
      <c r="Z400" s="64" t="s">
        <v>4569</v>
      </c>
      <c r="AA400" s="67">
        <v>324</v>
      </c>
      <c r="AB400" s="95" t="s">
        <v>1723</v>
      </c>
      <c r="AC400" s="76"/>
      <c r="AD400" s="29" t="s">
        <v>4570</v>
      </c>
      <c r="AE400" s="29" t="s">
        <v>4571</v>
      </c>
      <c r="AF400" s="77" t="s">
        <v>1726</v>
      </c>
      <c r="AG400" s="29"/>
      <c r="AH400" s="26">
        <f>VLOOKUP(B400,[2]Waybill!$A$1:$G$366,3,0)</f>
        <v>10</v>
      </c>
      <c r="AI400" s="26"/>
    </row>
    <row r="401" spans="1:35">
      <c r="A401" s="27">
        <v>91</v>
      </c>
      <c r="B401" s="43">
        <f t="shared" si="37"/>
        <v>9786178012274</v>
      </c>
      <c r="C401" s="64" t="s">
        <v>54</v>
      </c>
      <c r="D401" s="65" t="s">
        <v>16</v>
      </c>
      <c r="E401" s="66" t="s">
        <v>7</v>
      </c>
      <c r="F401" s="67">
        <v>232</v>
      </c>
      <c r="G401" s="64" t="s">
        <v>4572</v>
      </c>
      <c r="H401" s="64" t="s">
        <v>4573</v>
      </c>
      <c r="I401" s="64" t="s">
        <v>4574</v>
      </c>
      <c r="J401" s="64"/>
      <c r="K401" s="67">
        <v>2023</v>
      </c>
      <c r="L401" s="64" t="s">
        <v>1203</v>
      </c>
      <c r="M401" s="64" t="s">
        <v>4575</v>
      </c>
      <c r="N401" s="64" t="s">
        <v>4576</v>
      </c>
      <c r="O401" s="64" t="s">
        <v>4577</v>
      </c>
      <c r="P401" s="114">
        <f t="shared" si="38"/>
        <v>35.799999999999997</v>
      </c>
      <c r="Q401" s="1"/>
      <c r="R401" s="69" t="str">
        <f t="shared" si="39"/>
        <v/>
      </c>
      <c r="S401" s="70" t="str">
        <f t="shared" si="40"/>
        <v>Image</v>
      </c>
      <c r="T401" s="92">
        <v>9786178012274</v>
      </c>
      <c r="U401" s="64" t="s">
        <v>4578</v>
      </c>
      <c r="V401" s="96">
        <v>35.799999999999997</v>
      </c>
      <c r="W401" s="93" t="s">
        <v>4579</v>
      </c>
      <c r="X401" s="64" t="s">
        <v>4580</v>
      </c>
      <c r="Y401" s="64" t="s">
        <v>4581</v>
      </c>
      <c r="Z401" s="64" t="s">
        <v>4582</v>
      </c>
      <c r="AA401" s="97">
        <v>449</v>
      </c>
      <c r="AB401" s="95" t="s">
        <v>1723</v>
      </c>
      <c r="AC401" s="76"/>
      <c r="AD401" s="29" t="s">
        <v>2346</v>
      </c>
      <c r="AE401" s="29" t="s">
        <v>2347</v>
      </c>
      <c r="AF401" s="77" t="s">
        <v>1726</v>
      </c>
      <c r="AG401" s="29"/>
      <c r="AH401" s="26">
        <f>VLOOKUP(B401,[2]Waybill!$A$1:$G$366,3,0)</f>
        <v>10</v>
      </c>
      <c r="AI401" s="26"/>
    </row>
    <row r="402" spans="1:35">
      <c r="A402" s="27">
        <v>92</v>
      </c>
      <c r="B402" s="43">
        <f t="shared" si="37"/>
        <v>9786177535620</v>
      </c>
      <c r="C402" s="64" t="s">
        <v>54</v>
      </c>
      <c r="D402" s="65" t="s">
        <v>16</v>
      </c>
      <c r="E402" s="66" t="s">
        <v>7</v>
      </c>
      <c r="F402" s="67">
        <v>224</v>
      </c>
      <c r="G402" s="64" t="s">
        <v>5507</v>
      </c>
      <c r="H402" s="64" t="s">
        <v>5508</v>
      </c>
      <c r="I402" s="64" t="s">
        <v>5509</v>
      </c>
      <c r="J402" s="64"/>
      <c r="K402" s="67">
        <v>2018</v>
      </c>
      <c r="L402" s="64" t="s">
        <v>792</v>
      </c>
      <c r="M402" s="64" t="s">
        <v>5510</v>
      </c>
      <c r="N402" s="64" t="s">
        <v>5511</v>
      </c>
      <c r="O402" s="64" t="s">
        <v>5512</v>
      </c>
      <c r="P402" s="114">
        <f t="shared" si="38"/>
        <v>26.9</v>
      </c>
      <c r="Q402" s="1"/>
      <c r="R402" s="69" t="str">
        <f t="shared" si="39"/>
        <v/>
      </c>
      <c r="S402" s="70" t="str">
        <f t="shared" si="40"/>
        <v>Image</v>
      </c>
      <c r="T402" s="92">
        <v>9786177535620</v>
      </c>
      <c r="U402" s="64" t="s">
        <v>5513</v>
      </c>
      <c r="V402" s="96">
        <v>26.9</v>
      </c>
      <c r="W402" s="93" t="s">
        <v>5514</v>
      </c>
      <c r="X402" s="64" t="s">
        <v>5515</v>
      </c>
      <c r="Y402" s="64" t="s">
        <v>5516</v>
      </c>
      <c r="Z402" s="64" t="s">
        <v>5517</v>
      </c>
      <c r="AA402" s="97">
        <v>296</v>
      </c>
      <c r="AB402" s="95" t="s">
        <v>1723</v>
      </c>
      <c r="AC402" s="76"/>
      <c r="AD402" s="29" t="s">
        <v>5518</v>
      </c>
      <c r="AE402" s="29" t="s">
        <v>2114</v>
      </c>
      <c r="AF402" s="77" t="s">
        <v>1726</v>
      </c>
      <c r="AG402" s="29"/>
      <c r="AH402" s="26">
        <f>VLOOKUP(B402,[2]Waybill!$A$1:$G$366,3,0)</f>
        <v>20</v>
      </c>
      <c r="AI402" s="26"/>
    </row>
    <row r="403" spans="1:35">
      <c r="A403" s="27">
        <v>93</v>
      </c>
      <c r="B403" s="43">
        <f t="shared" si="37"/>
        <v>9786177535736</v>
      </c>
      <c r="C403" s="64" t="s">
        <v>54</v>
      </c>
      <c r="D403" s="65" t="s">
        <v>16</v>
      </c>
      <c r="E403" s="66" t="s">
        <v>7</v>
      </c>
      <c r="F403" s="67">
        <v>224</v>
      </c>
      <c r="G403" s="64" t="s">
        <v>5507</v>
      </c>
      <c r="H403" s="64" t="s">
        <v>5519</v>
      </c>
      <c r="I403" s="64" t="s">
        <v>5520</v>
      </c>
      <c r="J403" s="64"/>
      <c r="K403" s="67">
        <v>2018</v>
      </c>
      <c r="L403" s="64" t="s">
        <v>792</v>
      </c>
      <c r="M403" s="64" t="s">
        <v>5510</v>
      </c>
      <c r="N403" s="64" t="s">
        <v>5521</v>
      </c>
      <c r="O403" s="64" t="s">
        <v>5522</v>
      </c>
      <c r="P403" s="114">
        <f t="shared" si="38"/>
        <v>26.9</v>
      </c>
      <c r="Q403" s="1"/>
      <c r="R403" s="69" t="str">
        <f t="shared" si="39"/>
        <v/>
      </c>
      <c r="S403" s="70" t="str">
        <f t="shared" si="40"/>
        <v>Image</v>
      </c>
      <c r="T403" s="92">
        <v>9786177535736</v>
      </c>
      <c r="U403" s="64" t="s">
        <v>5523</v>
      </c>
      <c r="V403" s="96">
        <v>26.9</v>
      </c>
      <c r="W403" s="93" t="s">
        <v>5524</v>
      </c>
      <c r="X403" s="64" t="s">
        <v>5525</v>
      </c>
      <c r="Y403" s="64" t="s">
        <v>5516</v>
      </c>
      <c r="Z403" s="64" t="s">
        <v>5526</v>
      </c>
      <c r="AA403" s="97">
        <v>296</v>
      </c>
      <c r="AB403" s="95" t="s">
        <v>1723</v>
      </c>
      <c r="AC403" s="76"/>
      <c r="AD403" s="29" t="s">
        <v>5518</v>
      </c>
      <c r="AE403" s="29" t="s">
        <v>2114</v>
      </c>
      <c r="AF403" s="77" t="s">
        <v>1726</v>
      </c>
      <c r="AG403" s="29"/>
      <c r="AH403" s="26">
        <f>VLOOKUP(B403,[2]Waybill!$A$1:$G$366,3,0)</f>
        <v>20</v>
      </c>
      <c r="AI403" s="26"/>
    </row>
    <row r="404" spans="1:35">
      <c r="A404" s="27">
        <v>94</v>
      </c>
      <c r="B404" s="43">
        <f t="shared" si="37"/>
        <v>9789669481702</v>
      </c>
      <c r="C404" s="64" t="s">
        <v>54</v>
      </c>
      <c r="D404" s="65" t="s">
        <v>16</v>
      </c>
      <c r="E404" s="66" t="s">
        <v>7</v>
      </c>
      <c r="F404" s="67">
        <v>224</v>
      </c>
      <c r="G404" s="64" t="s">
        <v>5507</v>
      </c>
      <c r="H404" s="64" t="s">
        <v>5527</v>
      </c>
      <c r="I404" s="64" t="s">
        <v>5528</v>
      </c>
      <c r="J404" s="64"/>
      <c r="K404" s="67">
        <v>2018</v>
      </c>
      <c r="L404" s="64" t="s">
        <v>792</v>
      </c>
      <c r="M404" s="64" t="s">
        <v>5510</v>
      </c>
      <c r="N404" s="64" t="s">
        <v>5529</v>
      </c>
      <c r="O404" s="64" t="s">
        <v>5530</v>
      </c>
      <c r="P404" s="114">
        <f t="shared" si="38"/>
        <v>26.9</v>
      </c>
      <c r="Q404" s="1"/>
      <c r="R404" s="69" t="str">
        <f t="shared" si="39"/>
        <v/>
      </c>
      <c r="S404" s="70" t="str">
        <f t="shared" si="40"/>
        <v>Image</v>
      </c>
      <c r="T404" s="92">
        <v>9789669481702</v>
      </c>
      <c r="U404" s="64" t="s">
        <v>5531</v>
      </c>
      <c r="V404" s="96">
        <v>26.9</v>
      </c>
      <c r="W404" s="93" t="s">
        <v>5532</v>
      </c>
      <c r="X404" s="64" t="s">
        <v>5533</v>
      </c>
      <c r="Y404" s="64" t="s">
        <v>5516</v>
      </c>
      <c r="Z404" s="64" t="s">
        <v>5534</v>
      </c>
      <c r="AA404" s="97">
        <v>296</v>
      </c>
      <c r="AB404" s="95" t="s">
        <v>1723</v>
      </c>
      <c r="AC404" s="76">
        <v>1293910789</v>
      </c>
      <c r="AD404" s="29" t="s">
        <v>5518</v>
      </c>
      <c r="AE404" s="29" t="s">
        <v>2114</v>
      </c>
      <c r="AF404" s="77" t="s">
        <v>1726</v>
      </c>
      <c r="AG404" s="29"/>
      <c r="AH404" s="26">
        <f>VLOOKUP(B404,[2]Waybill!$A$1:$G$366,3,0)</f>
        <v>20</v>
      </c>
      <c r="AI404" s="26"/>
    </row>
    <row r="405" spans="1:35">
      <c r="A405" s="27">
        <v>95</v>
      </c>
      <c r="B405" s="43">
        <f t="shared" si="37"/>
        <v>9789669487322</v>
      </c>
      <c r="C405" s="64" t="s">
        <v>54</v>
      </c>
      <c r="D405" s="65" t="s">
        <v>16</v>
      </c>
      <c r="E405" s="66" t="s">
        <v>7</v>
      </c>
      <c r="F405" s="67">
        <v>224</v>
      </c>
      <c r="G405" s="64" t="s">
        <v>1268</v>
      </c>
      <c r="H405" s="64" t="s">
        <v>4583</v>
      </c>
      <c r="I405" s="64" t="s">
        <v>4584</v>
      </c>
      <c r="J405" s="64" t="s">
        <v>4585</v>
      </c>
      <c r="K405" s="67">
        <v>2023</v>
      </c>
      <c r="L405" s="64" t="s">
        <v>792</v>
      </c>
      <c r="M405" s="64" t="s">
        <v>1271</v>
      </c>
      <c r="N405" s="64" t="s">
        <v>4586</v>
      </c>
      <c r="O405" s="64" t="s">
        <v>4587</v>
      </c>
      <c r="P405" s="114">
        <f t="shared" si="38"/>
        <v>25.7</v>
      </c>
      <c r="Q405" s="1"/>
      <c r="R405" s="69" t="str">
        <f t="shared" si="39"/>
        <v/>
      </c>
      <c r="S405" s="70" t="str">
        <f t="shared" si="40"/>
        <v>Image</v>
      </c>
      <c r="T405" s="92">
        <v>9789669487322</v>
      </c>
      <c r="U405" s="64" t="s">
        <v>4588</v>
      </c>
      <c r="V405" s="96">
        <v>25.7</v>
      </c>
      <c r="W405" s="93" t="s">
        <v>4589</v>
      </c>
      <c r="X405" s="64" t="s">
        <v>4590</v>
      </c>
      <c r="Y405" s="64" t="s">
        <v>1276</v>
      </c>
      <c r="Z405" s="64" t="s">
        <v>4591</v>
      </c>
      <c r="AA405" s="97">
        <v>270</v>
      </c>
      <c r="AB405" s="95" t="s">
        <v>1723</v>
      </c>
      <c r="AC405" s="76"/>
      <c r="AD405" s="29" t="s">
        <v>2114</v>
      </c>
      <c r="AE405" s="29" t="s">
        <v>2114</v>
      </c>
      <c r="AF405" s="77" t="s">
        <v>1726</v>
      </c>
      <c r="AG405" s="29"/>
      <c r="AH405" s="26">
        <f>VLOOKUP(B405,[2]Waybill!$A$1:$G$366,3,0)</f>
        <v>10</v>
      </c>
      <c r="AI405" s="26"/>
    </row>
    <row r="406" spans="1:35">
      <c r="A406" s="27">
        <v>96</v>
      </c>
      <c r="B406" s="43">
        <f t="shared" si="37"/>
        <v>9789669487315</v>
      </c>
      <c r="C406" s="64" t="s">
        <v>54</v>
      </c>
      <c r="D406" s="65" t="s">
        <v>16</v>
      </c>
      <c r="E406" s="66" t="s">
        <v>7</v>
      </c>
      <c r="F406" s="67">
        <v>224</v>
      </c>
      <c r="G406" s="64" t="s">
        <v>1268</v>
      </c>
      <c r="H406" s="64" t="s">
        <v>1269</v>
      </c>
      <c r="I406" s="64" t="s">
        <v>1270</v>
      </c>
      <c r="J406" s="64"/>
      <c r="K406" s="67">
        <v>2022</v>
      </c>
      <c r="L406" s="64" t="s">
        <v>792</v>
      </c>
      <c r="M406" s="64" t="s">
        <v>1271</v>
      </c>
      <c r="N406" s="64" t="s">
        <v>1272</v>
      </c>
      <c r="O406" s="64" t="s">
        <v>4592</v>
      </c>
      <c r="P406" s="114">
        <f t="shared" si="38"/>
        <v>28</v>
      </c>
      <c r="Q406" s="1"/>
      <c r="R406" s="69" t="str">
        <f t="shared" si="39"/>
        <v/>
      </c>
      <c r="S406" s="70" t="str">
        <f t="shared" si="40"/>
        <v>Image</v>
      </c>
      <c r="T406" s="92">
        <v>9789669487315</v>
      </c>
      <c r="U406" s="64" t="s">
        <v>1273</v>
      </c>
      <c r="V406" s="96">
        <v>28</v>
      </c>
      <c r="W406" s="93" t="s">
        <v>1274</v>
      </c>
      <c r="X406" s="64" t="s">
        <v>1275</v>
      </c>
      <c r="Y406" s="64" t="s">
        <v>1276</v>
      </c>
      <c r="Z406" s="64" t="s">
        <v>1277</v>
      </c>
      <c r="AA406" s="97">
        <v>400</v>
      </c>
      <c r="AB406" s="95" t="s">
        <v>1723</v>
      </c>
      <c r="AC406" s="76">
        <v>1378795929</v>
      </c>
      <c r="AD406" s="29" t="s">
        <v>2114</v>
      </c>
      <c r="AE406" s="29" t="s">
        <v>2114</v>
      </c>
      <c r="AF406" s="77" t="s">
        <v>1726</v>
      </c>
      <c r="AG406" s="29"/>
      <c r="AH406" s="26">
        <f>VLOOKUP(B406,[2]Waybill!$A$1:$G$366,3,0)</f>
        <v>5</v>
      </c>
      <c r="AI406" s="26"/>
    </row>
    <row r="407" spans="1:35">
      <c r="A407" s="27">
        <v>97</v>
      </c>
      <c r="B407" s="43">
        <f t="shared" si="37"/>
        <v>9786177498611</v>
      </c>
      <c r="C407" s="64" t="s">
        <v>54</v>
      </c>
      <c r="D407" s="65" t="s">
        <v>16</v>
      </c>
      <c r="E407" s="66" t="s">
        <v>7</v>
      </c>
      <c r="F407" s="67">
        <v>224</v>
      </c>
      <c r="G407" s="64" t="s">
        <v>1268</v>
      </c>
      <c r="H407" s="64" t="s">
        <v>4593</v>
      </c>
      <c r="I407" s="64" t="s">
        <v>4594</v>
      </c>
      <c r="J407" s="64" t="s">
        <v>4585</v>
      </c>
      <c r="K407" s="67">
        <v>2022</v>
      </c>
      <c r="L407" s="64" t="s">
        <v>792</v>
      </c>
      <c r="M407" s="64" t="s">
        <v>1271</v>
      </c>
      <c r="N407" s="64" t="s">
        <v>4595</v>
      </c>
      <c r="O407" s="64" t="s">
        <v>4596</v>
      </c>
      <c r="P407" s="114">
        <f t="shared" si="38"/>
        <v>23.8</v>
      </c>
      <c r="Q407" s="1"/>
      <c r="R407" s="69" t="str">
        <f t="shared" si="39"/>
        <v/>
      </c>
      <c r="S407" s="70" t="str">
        <f t="shared" si="40"/>
        <v>Image</v>
      </c>
      <c r="T407" s="92">
        <v>9786177498611</v>
      </c>
      <c r="U407" s="64" t="s">
        <v>4597</v>
      </c>
      <c r="V407" s="96">
        <v>23.8</v>
      </c>
      <c r="W407" s="93">
        <v>9786177498611</v>
      </c>
      <c r="X407" s="64" t="s">
        <v>4598</v>
      </c>
      <c r="Y407" s="64" t="s">
        <v>1276</v>
      </c>
      <c r="Z407" s="64" t="s">
        <v>4599</v>
      </c>
      <c r="AA407" s="97">
        <v>324</v>
      </c>
      <c r="AB407" s="95" t="s">
        <v>1723</v>
      </c>
      <c r="AC407" s="76"/>
      <c r="AD407" s="29" t="s">
        <v>2114</v>
      </c>
      <c r="AE407" s="29" t="s">
        <v>2114</v>
      </c>
      <c r="AF407" s="77" t="s">
        <v>1726</v>
      </c>
      <c r="AG407" s="29" t="s">
        <v>4600</v>
      </c>
      <c r="AH407" s="26">
        <f>VLOOKUP(B407,[2]Waybill!$A$1:$G$366,3,0)</f>
        <v>20</v>
      </c>
      <c r="AI407" s="26"/>
    </row>
    <row r="408" spans="1:35">
      <c r="A408" s="27">
        <v>98</v>
      </c>
      <c r="B408" s="43">
        <f t="shared" si="37"/>
        <v>9789669486646</v>
      </c>
      <c r="C408" s="64" t="s">
        <v>54</v>
      </c>
      <c r="D408" s="65" t="s">
        <v>16</v>
      </c>
      <c r="E408" s="66" t="s">
        <v>7</v>
      </c>
      <c r="F408" s="67">
        <v>224</v>
      </c>
      <c r="G408" s="64" t="s">
        <v>1268</v>
      </c>
      <c r="H408" s="64" t="s">
        <v>5535</v>
      </c>
      <c r="I408" s="64" t="s">
        <v>5536</v>
      </c>
      <c r="J408" s="64" t="s">
        <v>4585</v>
      </c>
      <c r="K408" s="67">
        <v>2022</v>
      </c>
      <c r="L408" s="64" t="s">
        <v>792</v>
      </c>
      <c r="M408" s="64" t="s">
        <v>1271</v>
      </c>
      <c r="N408" s="64" t="s">
        <v>5537</v>
      </c>
      <c r="O408" s="64" t="s">
        <v>5538</v>
      </c>
      <c r="P408" s="114">
        <f t="shared" si="38"/>
        <v>27.2</v>
      </c>
      <c r="Q408" s="1"/>
      <c r="R408" s="69" t="str">
        <f t="shared" si="39"/>
        <v/>
      </c>
      <c r="S408" s="70" t="str">
        <f t="shared" si="40"/>
        <v>Image</v>
      </c>
      <c r="T408" s="92">
        <v>9789669486646</v>
      </c>
      <c r="U408" s="64" t="s">
        <v>5539</v>
      </c>
      <c r="V408" s="96">
        <v>27.2</v>
      </c>
      <c r="W408" s="93" t="s">
        <v>5540</v>
      </c>
      <c r="X408" s="64" t="s">
        <v>5541</v>
      </c>
      <c r="Y408" s="64" t="s">
        <v>1276</v>
      </c>
      <c r="Z408" s="64" t="s">
        <v>5542</v>
      </c>
      <c r="AA408" s="97">
        <v>326</v>
      </c>
      <c r="AB408" s="95" t="s">
        <v>1723</v>
      </c>
      <c r="AC408" s="76"/>
      <c r="AD408" s="29" t="s">
        <v>2114</v>
      </c>
      <c r="AE408" s="29" t="s">
        <v>2114</v>
      </c>
      <c r="AF408" s="77" t="s">
        <v>1726</v>
      </c>
      <c r="AG408" s="29"/>
      <c r="AH408" s="26">
        <f>VLOOKUP(B408,[2]Waybill!$A$1:$G$366,3,0)</f>
        <v>20</v>
      </c>
      <c r="AI408" s="26"/>
    </row>
    <row r="409" spans="1:35">
      <c r="A409" s="27">
        <v>99</v>
      </c>
      <c r="B409" s="43">
        <f t="shared" si="37"/>
        <v>9789669482518</v>
      </c>
      <c r="C409" s="64" t="s">
        <v>54</v>
      </c>
      <c r="D409" s="65" t="s">
        <v>16</v>
      </c>
      <c r="E409" s="66" t="s">
        <v>7</v>
      </c>
      <c r="F409" s="67">
        <v>224</v>
      </c>
      <c r="G409" s="64" t="s">
        <v>1268</v>
      </c>
      <c r="H409" s="64" t="s">
        <v>5543</v>
      </c>
      <c r="I409" s="64" t="s">
        <v>5544</v>
      </c>
      <c r="J409" s="64" t="s">
        <v>4585</v>
      </c>
      <c r="K409" s="67">
        <v>2019</v>
      </c>
      <c r="L409" s="64" t="s">
        <v>792</v>
      </c>
      <c r="M409" s="64" t="s">
        <v>1271</v>
      </c>
      <c r="N409" s="64" t="s">
        <v>5545</v>
      </c>
      <c r="O409" s="64" t="s">
        <v>5546</v>
      </c>
      <c r="P409" s="114">
        <f t="shared" si="38"/>
        <v>26.2</v>
      </c>
      <c r="Q409" s="1"/>
      <c r="R409" s="69" t="str">
        <f t="shared" si="39"/>
        <v/>
      </c>
      <c r="S409" s="70" t="str">
        <f t="shared" si="40"/>
        <v>Image</v>
      </c>
      <c r="T409" s="92">
        <v>9789669482518</v>
      </c>
      <c r="U409" s="64" t="s">
        <v>5547</v>
      </c>
      <c r="V409" s="96">
        <v>26.2</v>
      </c>
      <c r="W409" s="93">
        <v>9789669482518</v>
      </c>
      <c r="X409" s="64" t="s">
        <v>5548</v>
      </c>
      <c r="Y409" s="64" t="s">
        <v>1276</v>
      </c>
      <c r="Z409" s="64" t="s">
        <v>5549</v>
      </c>
      <c r="AA409" s="97">
        <v>324</v>
      </c>
      <c r="AB409" s="95" t="s">
        <v>1723</v>
      </c>
      <c r="AC409" s="76"/>
      <c r="AD409" s="29" t="s">
        <v>2114</v>
      </c>
      <c r="AE409" s="29" t="s">
        <v>2114</v>
      </c>
      <c r="AF409" s="77" t="s">
        <v>1726</v>
      </c>
      <c r="AG409" s="29" t="s">
        <v>4600</v>
      </c>
      <c r="AH409" s="26">
        <f>VLOOKUP(B409,[2]Waybill!$A$1:$G$366,3,0)</f>
        <v>20</v>
      </c>
      <c r="AI409" s="26"/>
    </row>
    <row r="410" spans="1:35">
      <c r="A410" s="27">
        <v>100</v>
      </c>
      <c r="B410" s="43">
        <f t="shared" si="37"/>
        <v>9789669482396</v>
      </c>
      <c r="C410" s="64" t="s">
        <v>54</v>
      </c>
      <c r="D410" s="65" t="s">
        <v>16</v>
      </c>
      <c r="E410" s="66" t="s">
        <v>7</v>
      </c>
      <c r="F410" s="67">
        <v>224</v>
      </c>
      <c r="G410" s="64" t="s">
        <v>1268</v>
      </c>
      <c r="H410" s="64" t="s">
        <v>5550</v>
      </c>
      <c r="I410" s="64" t="s">
        <v>5551</v>
      </c>
      <c r="J410" s="64" t="s">
        <v>4585</v>
      </c>
      <c r="K410" s="67">
        <v>2020</v>
      </c>
      <c r="L410" s="64" t="s">
        <v>792</v>
      </c>
      <c r="M410" s="64" t="s">
        <v>1271</v>
      </c>
      <c r="N410" s="64" t="s">
        <v>5552</v>
      </c>
      <c r="O410" s="64" t="s">
        <v>5553</v>
      </c>
      <c r="P410" s="114">
        <f t="shared" si="38"/>
        <v>17.399999999999999</v>
      </c>
      <c r="Q410" s="1"/>
      <c r="R410" s="69" t="str">
        <f t="shared" si="39"/>
        <v/>
      </c>
      <c r="S410" s="70" t="str">
        <f t="shared" si="40"/>
        <v>Image</v>
      </c>
      <c r="T410" s="92">
        <v>9789669482396</v>
      </c>
      <c r="U410" s="64" t="s">
        <v>5554</v>
      </c>
      <c r="V410" s="96">
        <v>17.399999999999999</v>
      </c>
      <c r="W410" s="93">
        <v>9789669482396</v>
      </c>
      <c r="X410" s="64" t="s">
        <v>5555</v>
      </c>
      <c r="Y410" s="64" t="s">
        <v>1276</v>
      </c>
      <c r="Z410" s="64" t="s">
        <v>5556</v>
      </c>
      <c r="AA410" s="97">
        <v>328</v>
      </c>
      <c r="AB410" s="95" t="s">
        <v>1723</v>
      </c>
      <c r="AC410" s="76"/>
      <c r="AD410" s="29" t="s">
        <v>2114</v>
      </c>
      <c r="AE410" s="29" t="s">
        <v>2114</v>
      </c>
      <c r="AF410" s="77" t="s">
        <v>1726</v>
      </c>
      <c r="AG410" s="29" t="s">
        <v>4600</v>
      </c>
      <c r="AH410" s="26">
        <f>VLOOKUP(B410,[2]Waybill!$A$1:$G$366,3,0)</f>
        <v>50</v>
      </c>
      <c r="AI410" s="26"/>
    </row>
    <row r="411" spans="1:35">
      <c r="A411" s="27">
        <v>101</v>
      </c>
      <c r="B411" s="43">
        <f t="shared" si="37"/>
        <v>9786170041241</v>
      </c>
      <c r="C411" s="64" t="s">
        <v>54</v>
      </c>
      <c r="D411" s="65" t="s">
        <v>16</v>
      </c>
      <c r="E411" s="66" t="s">
        <v>7</v>
      </c>
      <c r="F411" s="67">
        <v>64</v>
      </c>
      <c r="G411" s="64" t="s">
        <v>4601</v>
      </c>
      <c r="H411" s="64" t="s">
        <v>4602</v>
      </c>
      <c r="I411" s="64" t="s">
        <v>4603</v>
      </c>
      <c r="J411" s="64"/>
      <c r="K411" s="67">
        <v>2023</v>
      </c>
      <c r="L411" s="64" t="s">
        <v>3857</v>
      </c>
      <c r="M411" s="64" t="s">
        <v>4604</v>
      </c>
      <c r="N411" s="64" t="s">
        <v>4605</v>
      </c>
      <c r="O411" s="64" t="s">
        <v>4606</v>
      </c>
      <c r="P411" s="114">
        <f t="shared" si="38"/>
        <v>22.5</v>
      </c>
      <c r="Q411" s="1"/>
      <c r="R411" s="69" t="str">
        <f t="shared" si="39"/>
        <v/>
      </c>
      <c r="S411" s="70" t="str">
        <f t="shared" si="40"/>
        <v>Image</v>
      </c>
      <c r="T411" s="92">
        <v>9786170041241</v>
      </c>
      <c r="U411" s="64" t="s">
        <v>4607</v>
      </c>
      <c r="V411" s="96">
        <v>22.5</v>
      </c>
      <c r="W411" s="93" t="s">
        <v>4608</v>
      </c>
      <c r="X411" s="64" t="s">
        <v>4609</v>
      </c>
      <c r="Y411" s="64" t="s">
        <v>4610</v>
      </c>
      <c r="Z411" s="64" t="s">
        <v>4611</v>
      </c>
      <c r="AA411" s="97">
        <v>108</v>
      </c>
      <c r="AB411" s="95" t="s">
        <v>1723</v>
      </c>
      <c r="AC411" s="76"/>
      <c r="AD411" s="29" t="s">
        <v>3866</v>
      </c>
      <c r="AE411" s="29" t="s">
        <v>3867</v>
      </c>
      <c r="AF411" s="77" t="s">
        <v>1726</v>
      </c>
      <c r="AG411" s="29"/>
      <c r="AH411" s="26">
        <f>VLOOKUP(B411,[2]Waybill!$A$1:$G$366,3,0)</f>
        <v>10</v>
      </c>
      <c r="AI411" s="26"/>
    </row>
    <row r="412" spans="1:35">
      <c r="A412" s="27">
        <v>102</v>
      </c>
      <c r="B412" s="43">
        <f t="shared" si="37"/>
        <v>9786170981288</v>
      </c>
      <c r="C412" s="64" t="s">
        <v>54</v>
      </c>
      <c r="D412" s="65" t="s">
        <v>16</v>
      </c>
      <c r="E412" s="66" t="s">
        <v>7</v>
      </c>
      <c r="F412" s="67">
        <v>48</v>
      </c>
      <c r="G412" s="64" t="s">
        <v>1551</v>
      </c>
      <c r="H412" s="64" t="s">
        <v>4612</v>
      </c>
      <c r="I412" s="64" t="s">
        <v>4613</v>
      </c>
      <c r="J412" s="64" t="s">
        <v>4614</v>
      </c>
      <c r="K412" s="67">
        <v>2023</v>
      </c>
      <c r="L412" s="64" t="s">
        <v>1143</v>
      </c>
      <c r="M412" s="64" t="s">
        <v>1552</v>
      </c>
      <c r="N412" s="64" t="s">
        <v>4615</v>
      </c>
      <c r="O412" s="64" t="s">
        <v>4616</v>
      </c>
      <c r="P412" s="114">
        <f t="shared" si="38"/>
        <v>21.2</v>
      </c>
      <c r="Q412" s="1"/>
      <c r="R412" s="69" t="str">
        <f t="shared" si="39"/>
        <v/>
      </c>
      <c r="S412" s="70" t="str">
        <f t="shared" si="40"/>
        <v>Image</v>
      </c>
      <c r="T412" s="92">
        <v>9786170981288</v>
      </c>
      <c r="U412" s="64" t="s">
        <v>4617</v>
      </c>
      <c r="V412" s="96">
        <v>21.2</v>
      </c>
      <c r="W412" s="93" t="s">
        <v>4618</v>
      </c>
      <c r="X412" s="64" t="s">
        <v>4619</v>
      </c>
      <c r="Y412" s="64" t="s">
        <v>1553</v>
      </c>
      <c r="Z412" s="64" t="s">
        <v>4620</v>
      </c>
      <c r="AA412" s="67">
        <v>261</v>
      </c>
      <c r="AB412" s="95" t="s">
        <v>1723</v>
      </c>
      <c r="AC412" s="76"/>
      <c r="AD412" s="29" t="s">
        <v>3691</v>
      </c>
      <c r="AE412" s="29" t="s">
        <v>3692</v>
      </c>
      <c r="AF412" s="77" t="s">
        <v>1726</v>
      </c>
      <c r="AG412" s="29"/>
      <c r="AH412" s="26">
        <f>VLOOKUP(B412,[2]Waybill!$A$1:$G$366,3,0)</f>
        <v>15</v>
      </c>
      <c r="AI412" s="26"/>
    </row>
    <row r="413" spans="1:35">
      <c r="A413" s="27">
        <v>103</v>
      </c>
      <c r="B413" s="43">
        <f t="shared" si="37"/>
        <v>9786171700055</v>
      </c>
      <c r="C413" s="64" t="s">
        <v>54</v>
      </c>
      <c r="D413" s="65" t="s">
        <v>16</v>
      </c>
      <c r="E413" s="66" t="s">
        <v>7</v>
      </c>
      <c r="F413" s="67">
        <v>128</v>
      </c>
      <c r="G413" s="64" t="s">
        <v>1551</v>
      </c>
      <c r="H413" s="64" t="s">
        <v>4621</v>
      </c>
      <c r="I413" s="64" t="s">
        <v>4622</v>
      </c>
      <c r="J413" s="64"/>
      <c r="K413" s="67">
        <v>2023</v>
      </c>
      <c r="L413" s="64" t="s">
        <v>80</v>
      </c>
      <c r="M413" s="64" t="s">
        <v>1552</v>
      </c>
      <c r="N413" s="64" t="s">
        <v>4623</v>
      </c>
      <c r="O413" s="64" t="s">
        <v>4624</v>
      </c>
      <c r="P413" s="114">
        <f t="shared" si="38"/>
        <v>27.6</v>
      </c>
      <c r="Q413" s="1"/>
      <c r="R413" s="69" t="str">
        <f t="shared" si="39"/>
        <v/>
      </c>
      <c r="S413" s="70" t="str">
        <f t="shared" si="40"/>
        <v>Image</v>
      </c>
      <c r="T413" s="92">
        <v>9786171700055</v>
      </c>
      <c r="U413" s="64" t="s">
        <v>4625</v>
      </c>
      <c r="V413" s="96">
        <v>27.6</v>
      </c>
      <c r="W413" s="93" t="s">
        <v>4626</v>
      </c>
      <c r="X413" s="64" t="s">
        <v>4627</v>
      </c>
      <c r="Y413" s="64" t="s">
        <v>1553</v>
      </c>
      <c r="Z413" s="64" t="s">
        <v>4628</v>
      </c>
      <c r="AA413" s="67">
        <v>315</v>
      </c>
      <c r="AB413" s="95" t="s">
        <v>1723</v>
      </c>
      <c r="AC413" s="76"/>
      <c r="AD413" s="29" t="s">
        <v>81</v>
      </c>
      <c r="AE413" s="29" t="s">
        <v>1797</v>
      </c>
      <c r="AF413" s="77" t="s">
        <v>1726</v>
      </c>
      <c r="AG413" s="29"/>
      <c r="AH413" s="26">
        <f>VLOOKUP(B413,[2]Waybill!$A$1:$G$366,3,0)</f>
        <v>15</v>
      </c>
      <c r="AI413" s="26"/>
    </row>
    <row r="414" spans="1:35">
      <c r="A414" s="27">
        <v>104</v>
      </c>
      <c r="B414" s="43">
        <f t="shared" si="37"/>
        <v>9786175852460</v>
      </c>
      <c r="C414" s="64" t="s">
        <v>54</v>
      </c>
      <c r="D414" s="65" t="s">
        <v>16</v>
      </c>
      <c r="E414" s="66" t="s">
        <v>7</v>
      </c>
      <c r="F414" s="67">
        <v>224</v>
      </c>
      <c r="G414" s="64" t="s">
        <v>1551</v>
      </c>
      <c r="H414" s="64" t="s">
        <v>4629</v>
      </c>
      <c r="I414" s="64" t="s">
        <v>4630</v>
      </c>
      <c r="J414" s="64"/>
      <c r="K414" s="67">
        <v>2023</v>
      </c>
      <c r="L414" s="64" t="s">
        <v>121</v>
      </c>
      <c r="M414" s="64" t="s">
        <v>1552</v>
      </c>
      <c r="N414" s="64" t="s">
        <v>4631</v>
      </c>
      <c r="O414" s="64" t="s">
        <v>4632</v>
      </c>
      <c r="P414" s="114">
        <f t="shared" si="38"/>
        <v>22.9</v>
      </c>
      <c r="Q414" s="1"/>
      <c r="R414" s="69" t="str">
        <f t="shared" si="39"/>
        <v/>
      </c>
      <c r="S414" s="70" t="str">
        <f t="shared" si="40"/>
        <v>Image</v>
      </c>
      <c r="T414" s="92">
        <v>9786175852460</v>
      </c>
      <c r="U414" s="64" t="s">
        <v>4633</v>
      </c>
      <c r="V414" s="96">
        <v>22.9</v>
      </c>
      <c r="W414" s="93" t="s">
        <v>4634</v>
      </c>
      <c r="X414" s="64" t="s">
        <v>4635</v>
      </c>
      <c r="Y414" s="64" t="s">
        <v>1553</v>
      </c>
      <c r="Z414" s="64" t="s">
        <v>4636</v>
      </c>
      <c r="AA414" s="67">
        <v>329</v>
      </c>
      <c r="AB414" s="95" t="s">
        <v>1723</v>
      </c>
      <c r="AC414" s="76"/>
      <c r="AD414" s="29" t="s">
        <v>1928</v>
      </c>
      <c r="AE414" s="29" t="s">
        <v>1929</v>
      </c>
      <c r="AF414" s="77" t="s">
        <v>1726</v>
      </c>
      <c r="AG414" s="29"/>
      <c r="AH414" s="26">
        <f>VLOOKUP(B414,[2]Waybill!$A$1:$G$366,3,0)</f>
        <v>10</v>
      </c>
      <c r="AI414" s="26"/>
    </row>
    <row r="415" spans="1:35">
      <c r="A415" s="27">
        <v>105</v>
      </c>
      <c r="B415" s="43">
        <f t="shared" si="37"/>
        <v>9786170981264</v>
      </c>
      <c r="C415" s="64" t="s">
        <v>54</v>
      </c>
      <c r="D415" s="65" t="s">
        <v>16</v>
      </c>
      <c r="E415" s="66" t="s">
        <v>7</v>
      </c>
      <c r="F415" s="67">
        <v>48</v>
      </c>
      <c r="G415" s="64" t="s">
        <v>4637</v>
      </c>
      <c r="H415" s="64" t="s">
        <v>4638</v>
      </c>
      <c r="I415" s="64" t="s">
        <v>4639</v>
      </c>
      <c r="J415" s="64" t="s">
        <v>4640</v>
      </c>
      <c r="K415" s="67">
        <v>2023</v>
      </c>
      <c r="L415" s="64" t="s">
        <v>1143</v>
      </c>
      <c r="M415" s="64" t="s">
        <v>4641</v>
      </c>
      <c r="N415" s="64" t="s">
        <v>4642</v>
      </c>
      <c r="O415" s="64" t="s">
        <v>4643</v>
      </c>
      <c r="P415" s="114">
        <f t="shared" si="38"/>
        <v>22.4</v>
      </c>
      <c r="Q415" s="1"/>
      <c r="R415" s="69" t="str">
        <f t="shared" si="39"/>
        <v/>
      </c>
      <c r="S415" s="70" t="str">
        <f t="shared" si="40"/>
        <v>Image</v>
      </c>
      <c r="T415" s="92">
        <v>9786170981264</v>
      </c>
      <c r="U415" s="64" t="s">
        <v>4644</v>
      </c>
      <c r="V415" s="96">
        <v>22.4</v>
      </c>
      <c r="W415" s="93" t="s">
        <v>4645</v>
      </c>
      <c r="X415" s="64" t="s">
        <v>4646</v>
      </c>
      <c r="Y415" s="64" t="s">
        <v>4647</v>
      </c>
      <c r="Z415" s="64" t="s">
        <v>4648</v>
      </c>
      <c r="AA415" s="67">
        <v>282</v>
      </c>
      <c r="AB415" s="95" t="s">
        <v>1723</v>
      </c>
      <c r="AC415" s="76"/>
      <c r="AD415" s="29" t="s">
        <v>3691</v>
      </c>
      <c r="AE415" s="29" t="s">
        <v>3692</v>
      </c>
      <c r="AF415" s="77" t="s">
        <v>1726</v>
      </c>
      <c r="AG415" s="29"/>
      <c r="AH415" s="26">
        <f>VLOOKUP(B415,[2]Waybill!$A$1:$G$366,3,0)</f>
        <v>10</v>
      </c>
      <c r="AI415" s="26"/>
    </row>
    <row r="416" spans="1:35">
      <c r="A416" s="27">
        <v>106</v>
      </c>
      <c r="B416" s="43">
        <f t="shared" si="37"/>
        <v>9786171500525</v>
      </c>
      <c r="C416" s="64" t="s">
        <v>54</v>
      </c>
      <c r="D416" s="65" t="s">
        <v>16</v>
      </c>
      <c r="E416" s="66" t="s">
        <v>7</v>
      </c>
      <c r="F416" s="67">
        <v>192</v>
      </c>
      <c r="G416" s="64" t="s">
        <v>4649</v>
      </c>
      <c r="H416" s="64" t="s">
        <v>4650</v>
      </c>
      <c r="I416" s="64" t="s">
        <v>4651</v>
      </c>
      <c r="J416" s="64" t="s">
        <v>4652</v>
      </c>
      <c r="K416" s="67">
        <v>2023</v>
      </c>
      <c r="L416" s="64" t="s">
        <v>90</v>
      </c>
      <c r="M416" s="64" t="s">
        <v>4653</v>
      </c>
      <c r="N416" s="64" t="s">
        <v>4654</v>
      </c>
      <c r="O416" s="64" t="s">
        <v>4655</v>
      </c>
      <c r="P416" s="114">
        <f t="shared" si="38"/>
        <v>24.7</v>
      </c>
      <c r="Q416" s="1"/>
      <c r="R416" s="69" t="str">
        <f t="shared" si="39"/>
        <v/>
      </c>
      <c r="S416" s="70" t="str">
        <f t="shared" si="40"/>
        <v>Image</v>
      </c>
      <c r="T416" s="92">
        <v>9786171500525</v>
      </c>
      <c r="U416" s="64" t="s">
        <v>4656</v>
      </c>
      <c r="V416" s="96">
        <v>24.7</v>
      </c>
      <c r="W416" s="93" t="s">
        <v>4657</v>
      </c>
      <c r="X416" s="64" t="s">
        <v>4658</v>
      </c>
      <c r="Y416" s="64" t="s">
        <v>4659</v>
      </c>
      <c r="Z416" s="64" t="s">
        <v>4660</v>
      </c>
      <c r="AA416" s="67">
        <v>322</v>
      </c>
      <c r="AB416" s="95" t="s">
        <v>1723</v>
      </c>
      <c r="AC416" s="76"/>
      <c r="AD416" s="29" t="s">
        <v>1979</v>
      </c>
      <c r="AE416" s="29" t="s">
        <v>1980</v>
      </c>
      <c r="AF416" s="77" t="s">
        <v>1726</v>
      </c>
      <c r="AG416" s="29"/>
      <c r="AH416" s="26">
        <f>VLOOKUP(B416,[2]Waybill!$A$1:$G$366,3,0)</f>
        <v>15</v>
      </c>
      <c r="AI416" s="26"/>
    </row>
    <row r="417" spans="1:35">
      <c r="A417" s="27">
        <v>107</v>
      </c>
      <c r="B417" s="43">
        <f t="shared" si="37"/>
        <v>9786178076092</v>
      </c>
      <c r="C417" s="64" t="s">
        <v>54</v>
      </c>
      <c r="D417" s="65" t="s">
        <v>16</v>
      </c>
      <c r="E417" s="66" t="s">
        <v>7</v>
      </c>
      <c r="F417" s="67">
        <v>128</v>
      </c>
      <c r="G417" s="64" t="s">
        <v>4661</v>
      </c>
      <c r="H417" s="64" t="s">
        <v>4662</v>
      </c>
      <c r="I417" s="64" t="s">
        <v>4663</v>
      </c>
      <c r="J417" s="64" t="s">
        <v>4664</v>
      </c>
      <c r="K417" s="67">
        <v>2023</v>
      </c>
      <c r="L417" s="64" t="s">
        <v>4665</v>
      </c>
      <c r="M417" s="64" t="s">
        <v>4666</v>
      </c>
      <c r="N417" s="64" t="s">
        <v>4667</v>
      </c>
      <c r="O417" s="64" t="s">
        <v>4668</v>
      </c>
      <c r="P417" s="114">
        <f t="shared" si="38"/>
        <v>30.5</v>
      </c>
      <c r="Q417" s="1"/>
      <c r="R417" s="69" t="str">
        <f t="shared" si="39"/>
        <v/>
      </c>
      <c r="S417" s="70" t="str">
        <f t="shared" si="40"/>
        <v>Image</v>
      </c>
      <c r="T417" s="92">
        <v>9786178076092</v>
      </c>
      <c r="U417" s="64" t="s">
        <v>4669</v>
      </c>
      <c r="V417" s="96">
        <v>30.5</v>
      </c>
      <c r="W417" s="93" t="s">
        <v>4670</v>
      </c>
      <c r="X417" s="64" t="s">
        <v>4671</v>
      </c>
      <c r="Y417" s="64" t="s">
        <v>4672</v>
      </c>
      <c r="Z417" s="64" t="s">
        <v>4673</v>
      </c>
      <c r="AA417" s="67">
        <v>130</v>
      </c>
      <c r="AB417" s="95" t="s">
        <v>1723</v>
      </c>
      <c r="AC417" s="76"/>
      <c r="AD417" s="29" t="s">
        <v>4674</v>
      </c>
      <c r="AE417" s="29" t="s">
        <v>4674</v>
      </c>
      <c r="AF417" s="77" t="s">
        <v>1726</v>
      </c>
      <c r="AG417" s="29"/>
      <c r="AH417" s="26">
        <f>VLOOKUP(B417,[2]Waybill!$A$1:$G$366,3,0)</f>
        <v>10</v>
      </c>
      <c r="AI417" s="26"/>
    </row>
    <row r="418" spans="1:35">
      <c r="A418" s="27">
        <v>108</v>
      </c>
      <c r="B418" s="43">
        <f t="shared" si="37"/>
        <v>9789669422347</v>
      </c>
      <c r="C418" s="64" t="s">
        <v>54</v>
      </c>
      <c r="D418" s="65" t="s">
        <v>16</v>
      </c>
      <c r="E418" s="66" t="s">
        <v>7</v>
      </c>
      <c r="F418" s="67">
        <v>240</v>
      </c>
      <c r="G418" s="64" t="s">
        <v>3214</v>
      </c>
      <c r="H418" s="64" t="s">
        <v>4675</v>
      </c>
      <c r="I418" s="64" t="s">
        <v>4676</v>
      </c>
      <c r="J418" s="64" t="s">
        <v>4677</v>
      </c>
      <c r="K418" s="67">
        <v>2023</v>
      </c>
      <c r="L418" s="64" t="s">
        <v>80</v>
      </c>
      <c r="M418" s="64" t="s">
        <v>3217</v>
      </c>
      <c r="N418" s="64" t="s">
        <v>4678</v>
      </c>
      <c r="O418" s="64" t="s">
        <v>4679</v>
      </c>
      <c r="P418" s="114">
        <f t="shared" si="38"/>
        <v>47.3</v>
      </c>
      <c r="Q418" s="1"/>
      <c r="R418" s="69" t="str">
        <f t="shared" si="39"/>
        <v/>
      </c>
      <c r="S418" s="70" t="str">
        <f t="shared" si="40"/>
        <v>Image</v>
      </c>
      <c r="T418" s="92">
        <v>9789669422347</v>
      </c>
      <c r="U418" s="64" t="s">
        <v>4680</v>
      </c>
      <c r="V418" s="96">
        <v>47.3</v>
      </c>
      <c r="W418" s="93" t="s">
        <v>4681</v>
      </c>
      <c r="X418" s="64" t="s">
        <v>4682</v>
      </c>
      <c r="Y418" s="64" t="s">
        <v>3223</v>
      </c>
      <c r="Z418" s="64" t="s">
        <v>4683</v>
      </c>
      <c r="AA418" s="67">
        <v>662</v>
      </c>
      <c r="AB418" s="95" t="s">
        <v>1723</v>
      </c>
      <c r="AC418" s="76"/>
      <c r="AD418" s="29" t="s">
        <v>81</v>
      </c>
      <c r="AE418" s="29" t="s">
        <v>1797</v>
      </c>
      <c r="AF418" s="77" t="s">
        <v>1726</v>
      </c>
      <c r="AG418" s="29"/>
      <c r="AH418" s="26">
        <f>VLOOKUP(B418,[2]Waybill!$A$1:$G$366,3,0)</f>
        <v>35</v>
      </c>
      <c r="AI418" s="26"/>
    </row>
    <row r="419" spans="1:35">
      <c r="A419" s="27">
        <v>109</v>
      </c>
      <c r="B419" s="43">
        <f t="shared" si="37"/>
        <v>9789664481141</v>
      </c>
      <c r="C419" s="64" t="s">
        <v>54</v>
      </c>
      <c r="D419" s="65" t="s">
        <v>16</v>
      </c>
      <c r="E419" s="66" t="s">
        <v>7</v>
      </c>
      <c r="F419" s="67">
        <v>88</v>
      </c>
      <c r="G419" s="64" t="s">
        <v>2426</v>
      </c>
      <c r="H419" s="64" t="s">
        <v>4684</v>
      </c>
      <c r="I419" s="64" t="s">
        <v>4685</v>
      </c>
      <c r="J419" s="64" t="s">
        <v>4414</v>
      </c>
      <c r="K419" s="67">
        <v>2023</v>
      </c>
      <c r="L419" s="64" t="s">
        <v>723</v>
      </c>
      <c r="M419" s="64" t="s">
        <v>2429</v>
      </c>
      <c r="N419" s="64" t="s">
        <v>4686</v>
      </c>
      <c r="O419" s="64" t="s">
        <v>4687</v>
      </c>
      <c r="P419" s="114">
        <f t="shared" si="38"/>
        <v>31.1</v>
      </c>
      <c r="Q419" s="1"/>
      <c r="R419" s="69" t="str">
        <f t="shared" si="39"/>
        <v/>
      </c>
      <c r="S419" s="70" t="str">
        <f t="shared" si="40"/>
        <v>Image</v>
      </c>
      <c r="T419" s="92">
        <v>9789664481141</v>
      </c>
      <c r="U419" s="64" t="s">
        <v>4688</v>
      </c>
      <c r="V419" s="96">
        <v>31.1</v>
      </c>
      <c r="W419" s="93" t="s">
        <v>4689</v>
      </c>
      <c r="X419" s="64" t="s">
        <v>4690</v>
      </c>
      <c r="Y419" s="64" t="s">
        <v>2435</v>
      </c>
      <c r="Z419" s="64" t="s">
        <v>4691</v>
      </c>
      <c r="AA419" s="67">
        <v>375</v>
      </c>
      <c r="AB419" s="95" t="s">
        <v>1723</v>
      </c>
      <c r="AC419" s="76"/>
      <c r="AD419" s="29" t="s">
        <v>1774</v>
      </c>
      <c r="AE419" s="29" t="s">
        <v>1775</v>
      </c>
      <c r="AF419" s="77" t="s">
        <v>1726</v>
      </c>
      <c r="AG419" s="29"/>
      <c r="AH419" s="26">
        <f>VLOOKUP(B419,[2]Waybill!$A$1:$G$366,3,0)</f>
        <v>35</v>
      </c>
      <c r="AI419" s="26"/>
    </row>
    <row r="420" spans="1:35">
      <c r="A420" s="27">
        <v>110</v>
      </c>
      <c r="B420" s="43">
        <f t="shared" si="37"/>
        <v>9789669821928</v>
      </c>
      <c r="C420" s="64" t="s">
        <v>54</v>
      </c>
      <c r="D420" s="65" t="s">
        <v>16</v>
      </c>
      <c r="E420" s="66" t="s">
        <v>7</v>
      </c>
      <c r="F420" s="67">
        <v>80</v>
      </c>
      <c r="G420" s="64" t="s">
        <v>1554</v>
      </c>
      <c r="H420" s="64" t="s">
        <v>4692</v>
      </c>
      <c r="I420" s="64" t="s">
        <v>4693</v>
      </c>
      <c r="J420" s="64"/>
      <c r="K420" s="67">
        <v>2022</v>
      </c>
      <c r="L420" s="64" t="s">
        <v>80</v>
      </c>
      <c r="M420" s="64" t="s">
        <v>1555</v>
      </c>
      <c r="N420" s="64" t="s">
        <v>4694</v>
      </c>
      <c r="O420" s="64" t="s">
        <v>4695</v>
      </c>
      <c r="P420" s="114">
        <f t="shared" si="38"/>
        <v>16.600000000000001</v>
      </c>
      <c r="Q420" s="1"/>
      <c r="R420" s="69" t="str">
        <f t="shared" si="39"/>
        <v/>
      </c>
      <c r="S420" s="70" t="str">
        <f t="shared" si="40"/>
        <v>Image</v>
      </c>
      <c r="T420" s="92">
        <v>9789669821928</v>
      </c>
      <c r="U420" s="64" t="s">
        <v>4696</v>
      </c>
      <c r="V420" s="96">
        <v>16.600000000000001</v>
      </c>
      <c r="W420" s="93" t="s">
        <v>4697</v>
      </c>
      <c r="X420" s="64" t="s">
        <v>4698</v>
      </c>
      <c r="Y420" s="64" t="s">
        <v>1556</v>
      </c>
      <c r="Z420" s="64" t="s">
        <v>4699</v>
      </c>
      <c r="AA420" s="67">
        <v>108</v>
      </c>
      <c r="AB420" s="95" t="s">
        <v>1723</v>
      </c>
      <c r="AC420" s="76"/>
      <c r="AD420" s="29" t="s">
        <v>81</v>
      </c>
      <c r="AE420" s="29" t="s">
        <v>1797</v>
      </c>
      <c r="AF420" s="77" t="s">
        <v>1726</v>
      </c>
      <c r="AG420" s="29"/>
      <c r="AH420" s="26">
        <f>VLOOKUP(B420,[2]Waybill!$A$1:$G$366,3,0)</f>
        <v>35</v>
      </c>
      <c r="AI420" s="26"/>
    </row>
    <row r="421" spans="1:35">
      <c r="A421" s="27">
        <v>111</v>
      </c>
      <c r="B421" s="43">
        <f t="shared" si="37"/>
        <v>9786178107741</v>
      </c>
      <c r="C421" s="64" t="s">
        <v>54</v>
      </c>
      <c r="D421" s="65" t="s">
        <v>16</v>
      </c>
      <c r="E421" s="66" t="s">
        <v>7</v>
      </c>
      <c r="F421" s="67">
        <v>264</v>
      </c>
      <c r="G421" s="64" t="s">
        <v>4700</v>
      </c>
      <c r="H421" s="64" t="s">
        <v>4701</v>
      </c>
      <c r="I421" s="64" t="s">
        <v>4702</v>
      </c>
      <c r="J421" s="64" t="s">
        <v>2266</v>
      </c>
      <c r="K421" s="67">
        <v>2023</v>
      </c>
      <c r="L421" s="64" t="s">
        <v>1900</v>
      </c>
      <c r="M421" s="64" t="s">
        <v>4703</v>
      </c>
      <c r="N421" s="64" t="s">
        <v>4704</v>
      </c>
      <c r="O421" s="64" t="s">
        <v>4705</v>
      </c>
      <c r="P421" s="114">
        <f t="shared" si="38"/>
        <v>27.7</v>
      </c>
      <c r="Q421" s="1"/>
      <c r="R421" s="69" t="str">
        <f t="shared" si="39"/>
        <v/>
      </c>
      <c r="S421" s="70" t="str">
        <f t="shared" si="40"/>
        <v>Image</v>
      </c>
      <c r="T421" s="92">
        <v>9786178107741</v>
      </c>
      <c r="U421" s="64" t="s">
        <v>4706</v>
      </c>
      <c r="V421" s="96">
        <v>27.7</v>
      </c>
      <c r="W421" s="93" t="s">
        <v>4707</v>
      </c>
      <c r="X421" s="64" t="s">
        <v>4708</v>
      </c>
      <c r="Y421" s="64" t="s">
        <v>4709</v>
      </c>
      <c r="Z421" s="64" t="s">
        <v>4710</v>
      </c>
      <c r="AA421" s="67">
        <v>424</v>
      </c>
      <c r="AB421" s="95" t="s">
        <v>1723</v>
      </c>
      <c r="AC421" s="76"/>
      <c r="AD421" s="29" t="s">
        <v>1900</v>
      </c>
      <c r="AE421" s="29" t="s">
        <v>1900</v>
      </c>
      <c r="AF421" s="77" t="s">
        <v>1726</v>
      </c>
      <c r="AG421" s="29"/>
      <c r="AH421" s="26">
        <f>VLOOKUP(B421,[2]Waybill!$A$1:$G$366,3,0)</f>
        <v>10</v>
      </c>
      <c r="AI421" s="26"/>
    </row>
    <row r="422" spans="1:35">
      <c r="A422" s="27">
        <v>112</v>
      </c>
      <c r="B422" s="43">
        <f t="shared" si="37"/>
        <v>9786177989249</v>
      </c>
      <c r="C422" s="64" t="s">
        <v>54</v>
      </c>
      <c r="D422" s="65" t="s">
        <v>16</v>
      </c>
      <c r="E422" s="66" t="s">
        <v>7</v>
      </c>
      <c r="F422" s="67">
        <v>48</v>
      </c>
      <c r="G422" s="64" t="s">
        <v>4711</v>
      </c>
      <c r="H422" s="64" t="s">
        <v>4712</v>
      </c>
      <c r="I422" s="64" t="s">
        <v>4713</v>
      </c>
      <c r="J422" s="64"/>
      <c r="K422" s="67">
        <v>2023</v>
      </c>
      <c r="L422" s="64" t="s">
        <v>4057</v>
      </c>
      <c r="M422" s="64" t="s">
        <v>4714</v>
      </c>
      <c r="N422" s="64" t="s">
        <v>4715</v>
      </c>
      <c r="O422" s="64" t="s">
        <v>4716</v>
      </c>
      <c r="P422" s="114">
        <f t="shared" si="38"/>
        <v>37</v>
      </c>
      <c r="Q422" s="1"/>
      <c r="R422" s="69" t="str">
        <f t="shared" si="39"/>
        <v/>
      </c>
      <c r="S422" s="70" t="str">
        <f t="shared" si="40"/>
        <v>Image</v>
      </c>
      <c r="T422" s="92">
        <v>9786177989249</v>
      </c>
      <c r="U422" s="64" t="s">
        <v>4717</v>
      </c>
      <c r="V422" s="96">
        <v>37</v>
      </c>
      <c r="W422" s="93" t="s">
        <v>4718</v>
      </c>
      <c r="X422" s="64" t="s">
        <v>4719</v>
      </c>
      <c r="Y422" s="64" t="s">
        <v>4720</v>
      </c>
      <c r="Z422" s="64" t="s">
        <v>4721</v>
      </c>
      <c r="AA422" s="67">
        <v>108</v>
      </c>
      <c r="AB422" s="95" t="s">
        <v>1723</v>
      </c>
      <c r="AC422" s="76"/>
      <c r="AD422" s="29" t="s">
        <v>4066</v>
      </c>
      <c r="AE422" s="29" t="s">
        <v>4067</v>
      </c>
      <c r="AF422" s="77" t="s">
        <v>1726</v>
      </c>
      <c r="AG422" s="29"/>
      <c r="AH422" s="26">
        <f>VLOOKUP(B422,[2]Waybill!$A$1:$G$366,3,0)</f>
        <v>10</v>
      </c>
      <c r="AI422" s="26"/>
    </row>
    <row r="423" spans="1:35">
      <c r="A423" s="27">
        <v>113</v>
      </c>
      <c r="B423" s="43">
        <f t="shared" si="37"/>
        <v>9786175230121</v>
      </c>
      <c r="C423" s="64" t="s">
        <v>54</v>
      </c>
      <c r="D423" s="65" t="s">
        <v>16</v>
      </c>
      <c r="E423" s="66" t="s">
        <v>7</v>
      </c>
      <c r="F423" s="67">
        <v>16</v>
      </c>
      <c r="G423" s="64" t="s">
        <v>4722</v>
      </c>
      <c r="H423" s="64" t="s">
        <v>4723</v>
      </c>
      <c r="I423" s="64" t="s">
        <v>4724</v>
      </c>
      <c r="J423" s="64"/>
      <c r="K423" s="67">
        <v>2022</v>
      </c>
      <c r="L423" s="64" t="s">
        <v>636</v>
      </c>
      <c r="M423" s="64" t="s">
        <v>4725</v>
      </c>
      <c r="N423" s="64" t="s">
        <v>4726</v>
      </c>
      <c r="O423" s="64" t="s">
        <v>4727</v>
      </c>
      <c r="P423" s="114">
        <f t="shared" si="38"/>
        <v>34.1</v>
      </c>
      <c r="Q423" s="1"/>
      <c r="R423" s="69" t="str">
        <f t="shared" si="39"/>
        <v/>
      </c>
      <c r="S423" s="70" t="str">
        <f t="shared" si="40"/>
        <v>Image</v>
      </c>
      <c r="T423" s="92">
        <v>9786175230121</v>
      </c>
      <c r="U423" s="64" t="s">
        <v>4728</v>
      </c>
      <c r="V423" s="96">
        <v>34.1</v>
      </c>
      <c r="W423" s="93" t="s">
        <v>4729</v>
      </c>
      <c r="X423" s="64" t="s">
        <v>4730</v>
      </c>
      <c r="Y423" s="64" t="s">
        <v>4731</v>
      </c>
      <c r="Z423" s="64" t="s">
        <v>4732</v>
      </c>
      <c r="AA423" s="67">
        <v>475</v>
      </c>
      <c r="AB423" s="95" t="s">
        <v>1723</v>
      </c>
      <c r="AC423" s="76"/>
      <c r="AD423" s="29" t="s">
        <v>636</v>
      </c>
      <c r="AE423" s="29" t="s">
        <v>636</v>
      </c>
      <c r="AF423" s="77" t="s">
        <v>1726</v>
      </c>
      <c r="AG423" s="29"/>
      <c r="AH423" s="26">
        <f>VLOOKUP(B423,[2]Waybill!$A$1:$G$366,3,0)</f>
        <v>10</v>
      </c>
      <c r="AI423" s="26"/>
    </row>
    <row r="424" spans="1:35">
      <c r="A424" s="27">
        <v>114</v>
      </c>
      <c r="B424" s="43">
        <f t="shared" si="37"/>
        <v>9789669175687</v>
      </c>
      <c r="C424" s="64" t="s">
        <v>54</v>
      </c>
      <c r="D424" s="65" t="s">
        <v>16</v>
      </c>
      <c r="E424" s="66" t="s">
        <v>7</v>
      </c>
      <c r="F424" s="67">
        <v>384</v>
      </c>
      <c r="G424" s="64" t="s">
        <v>1557</v>
      </c>
      <c r="H424" s="64" t="s">
        <v>1558</v>
      </c>
      <c r="I424" s="64" t="s">
        <v>1559</v>
      </c>
      <c r="J424" s="64"/>
      <c r="K424" s="67">
        <v>2020</v>
      </c>
      <c r="L424" s="64" t="s">
        <v>1243</v>
      </c>
      <c r="M424" s="64" t="s">
        <v>49</v>
      </c>
      <c r="N424" s="64" t="s">
        <v>1560</v>
      </c>
      <c r="O424" s="64" t="s">
        <v>1561</v>
      </c>
      <c r="P424" s="114">
        <f t="shared" si="38"/>
        <v>37.5</v>
      </c>
      <c r="Q424" s="1"/>
      <c r="R424" s="69" t="str">
        <f t="shared" si="39"/>
        <v/>
      </c>
      <c r="S424" s="70" t="str">
        <f t="shared" si="40"/>
        <v>Image</v>
      </c>
      <c r="T424" s="92">
        <v>9789669175687</v>
      </c>
      <c r="U424" s="64" t="s">
        <v>1562</v>
      </c>
      <c r="V424" s="96">
        <v>37.5</v>
      </c>
      <c r="W424" s="93" t="s">
        <v>1563</v>
      </c>
      <c r="X424" s="64" t="s">
        <v>1564</v>
      </c>
      <c r="Y424" s="64" t="s">
        <v>1565</v>
      </c>
      <c r="Z424" s="64" t="s">
        <v>1566</v>
      </c>
      <c r="AA424" s="67">
        <v>356</v>
      </c>
      <c r="AB424" s="95" t="s">
        <v>1723</v>
      </c>
      <c r="AC424" s="76">
        <v>1381481296</v>
      </c>
      <c r="AD424" s="29" t="s">
        <v>5569</v>
      </c>
      <c r="AE424" s="29" t="s">
        <v>5570</v>
      </c>
      <c r="AF424" s="77" t="s">
        <v>1726</v>
      </c>
      <c r="AG424" s="29"/>
      <c r="AH424" s="26"/>
      <c r="AI424" s="26">
        <f>VLOOKUP(B424,'[1]report_HOME_2023-10-05'!$A$1:$H$858,8,0)</f>
        <v>9</v>
      </c>
    </row>
    <row r="425" spans="1:35">
      <c r="A425" s="27">
        <v>115</v>
      </c>
      <c r="B425" s="43">
        <f t="shared" si="37"/>
        <v>9789669176011</v>
      </c>
      <c r="C425" s="64" t="s">
        <v>54</v>
      </c>
      <c r="D425" s="65" t="s">
        <v>16</v>
      </c>
      <c r="E425" s="66" t="s">
        <v>7</v>
      </c>
      <c r="F425" s="67">
        <v>144</v>
      </c>
      <c r="G425" s="64" t="s">
        <v>1557</v>
      </c>
      <c r="H425" s="64" t="s">
        <v>1567</v>
      </c>
      <c r="I425" s="64" t="s">
        <v>1568</v>
      </c>
      <c r="J425" s="64"/>
      <c r="K425" s="67">
        <v>2020</v>
      </c>
      <c r="L425" s="64" t="s">
        <v>1243</v>
      </c>
      <c r="M425" s="64" t="s">
        <v>49</v>
      </c>
      <c r="N425" s="64" t="s">
        <v>1569</v>
      </c>
      <c r="O425" s="64" t="s">
        <v>1570</v>
      </c>
      <c r="P425" s="114">
        <f t="shared" si="38"/>
        <v>23.2</v>
      </c>
      <c r="Q425" s="1"/>
      <c r="R425" s="69" t="str">
        <f t="shared" si="39"/>
        <v/>
      </c>
      <c r="S425" s="70" t="str">
        <f t="shared" si="40"/>
        <v>Image</v>
      </c>
      <c r="T425" s="92">
        <v>9789669176011</v>
      </c>
      <c r="U425" s="64" t="s">
        <v>1571</v>
      </c>
      <c r="V425" s="96">
        <v>23.2</v>
      </c>
      <c r="W425" s="93" t="s">
        <v>1572</v>
      </c>
      <c r="X425" s="64" t="s">
        <v>1573</v>
      </c>
      <c r="Y425" s="64" t="s">
        <v>1565</v>
      </c>
      <c r="Z425" s="64" t="s">
        <v>1574</v>
      </c>
      <c r="AA425" s="67">
        <v>356</v>
      </c>
      <c r="AB425" s="95" t="s">
        <v>1723</v>
      </c>
      <c r="AC425" s="76">
        <v>1376025968</v>
      </c>
      <c r="AD425" s="29" t="s">
        <v>5569</v>
      </c>
      <c r="AE425" s="29" t="s">
        <v>5570</v>
      </c>
      <c r="AF425" s="77" t="s">
        <v>1726</v>
      </c>
      <c r="AG425" s="29"/>
      <c r="AH425" s="26"/>
      <c r="AI425" s="26">
        <f>VLOOKUP(B425,'[1]report_HOME_2023-10-05'!$A$1:$H$858,8,0)</f>
        <v>7</v>
      </c>
    </row>
    <row r="426" spans="1:35">
      <c r="A426" s="27">
        <v>116</v>
      </c>
      <c r="B426" s="43">
        <f t="shared" si="37"/>
        <v>9789661069502</v>
      </c>
      <c r="C426" s="64" t="s">
        <v>54</v>
      </c>
      <c r="D426" s="65" t="s">
        <v>16</v>
      </c>
      <c r="E426" s="66" t="s">
        <v>7</v>
      </c>
      <c r="F426" s="67">
        <v>80</v>
      </c>
      <c r="G426" s="64" t="s">
        <v>4733</v>
      </c>
      <c r="H426" s="64" t="s">
        <v>4734</v>
      </c>
      <c r="I426" s="64" t="s">
        <v>4735</v>
      </c>
      <c r="J426" s="64"/>
      <c r="K426" s="67">
        <v>2023</v>
      </c>
      <c r="L426" s="64" t="s">
        <v>487</v>
      </c>
      <c r="M426" s="64" t="s">
        <v>4736</v>
      </c>
      <c r="N426" s="64" t="s">
        <v>4737</v>
      </c>
      <c r="O426" s="64" t="s">
        <v>4738</v>
      </c>
      <c r="P426" s="114">
        <f t="shared" si="38"/>
        <v>33.1</v>
      </c>
      <c r="Q426" s="1"/>
      <c r="R426" s="69" t="str">
        <f t="shared" si="39"/>
        <v/>
      </c>
      <c r="S426" s="70" t="str">
        <f t="shared" si="40"/>
        <v>Image</v>
      </c>
      <c r="T426" s="92">
        <v>9789661069502</v>
      </c>
      <c r="U426" s="64" t="s">
        <v>4739</v>
      </c>
      <c r="V426" s="96">
        <v>33.1</v>
      </c>
      <c r="W426" s="93" t="s">
        <v>4740</v>
      </c>
      <c r="X426" s="64" t="s">
        <v>4741</v>
      </c>
      <c r="Y426" s="64" t="s">
        <v>4742</v>
      </c>
      <c r="Z426" s="64" t="s">
        <v>4743</v>
      </c>
      <c r="AA426" s="67">
        <v>387</v>
      </c>
      <c r="AB426" s="95" t="s">
        <v>1723</v>
      </c>
      <c r="AC426" s="76"/>
      <c r="AD426" s="29" t="s">
        <v>1949</v>
      </c>
      <c r="AE426" s="29" t="s">
        <v>1950</v>
      </c>
      <c r="AF426" s="77" t="s">
        <v>1726</v>
      </c>
      <c r="AG426" s="29"/>
      <c r="AH426" s="26">
        <f>VLOOKUP(B426,[2]Waybill!$A$1:$G$366,3,0)</f>
        <v>10</v>
      </c>
      <c r="AI426" s="26"/>
    </row>
    <row r="427" spans="1:35">
      <c r="A427" s="27">
        <v>117</v>
      </c>
      <c r="B427" s="43">
        <f t="shared" si="37"/>
        <v>9789662054583</v>
      </c>
      <c r="C427" s="64" t="s">
        <v>54</v>
      </c>
      <c r="D427" s="65" t="s">
        <v>16</v>
      </c>
      <c r="E427" s="66" t="s">
        <v>7</v>
      </c>
      <c r="F427" s="67">
        <v>48</v>
      </c>
      <c r="G427" s="64" t="s">
        <v>4744</v>
      </c>
      <c r="H427" s="64" t="s">
        <v>4745</v>
      </c>
      <c r="I427" s="64" t="s">
        <v>4746</v>
      </c>
      <c r="J427" s="64" t="s">
        <v>4747</v>
      </c>
      <c r="K427" s="67" t="s">
        <v>88</v>
      </c>
      <c r="L427" s="64" t="s">
        <v>4748</v>
      </c>
      <c r="M427" s="64" t="s">
        <v>4749</v>
      </c>
      <c r="N427" s="64" t="s">
        <v>4750</v>
      </c>
      <c r="O427" s="64" t="s">
        <v>4751</v>
      </c>
      <c r="P427" s="114">
        <f t="shared" si="38"/>
        <v>14.3</v>
      </c>
      <c r="Q427" s="1"/>
      <c r="R427" s="69" t="str">
        <f t="shared" si="39"/>
        <v/>
      </c>
      <c r="S427" s="70" t="str">
        <f t="shared" si="40"/>
        <v>Image</v>
      </c>
      <c r="T427" s="92">
        <v>9789662054583</v>
      </c>
      <c r="U427" s="64" t="s">
        <v>4752</v>
      </c>
      <c r="V427" s="96">
        <v>14.3</v>
      </c>
      <c r="W427" s="93" t="s">
        <v>4753</v>
      </c>
      <c r="X427" s="64" t="s">
        <v>4754</v>
      </c>
      <c r="Y427" s="64" t="s">
        <v>4749</v>
      </c>
      <c r="Z427" s="64" t="s">
        <v>4755</v>
      </c>
      <c r="AA427" s="67">
        <v>211</v>
      </c>
      <c r="AB427" s="95" t="s">
        <v>1723</v>
      </c>
      <c r="AC427" s="76"/>
      <c r="AD427" s="29" t="s">
        <v>4756</v>
      </c>
      <c r="AE427" s="29" t="s">
        <v>4757</v>
      </c>
      <c r="AF427" s="77" t="s">
        <v>1726</v>
      </c>
      <c r="AG427" s="29"/>
      <c r="AH427" s="26">
        <f>VLOOKUP(B427,[2]Waybill!$A$1:$G$366,3,0)</f>
        <v>10</v>
      </c>
      <c r="AI427" s="26"/>
    </row>
    <row r="428" spans="1:35">
      <c r="A428" s="27">
        <v>118</v>
      </c>
      <c r="B428" s="43">
        <f t="shared" si="37"/>
        <v>9786170977076</v>
      </c>
      <c r="C428" s="64" t="s">
        <v>54</v>
      </c>
      <c r="D428" s="65" t="s">
        <v>16</v>
      </c>
      <c r="E428" s="66" t="s">
        <v>7</v>
      </c>
      <c r="F428" s="67">
        <v>128</v>
      </c>
      <c r="G428" s="64" t="s">
        <v>4758</v>
      </c>
      <c r="H428" s="64" t="s">
        <v>4759</v>
      </c>
      <c r="I428" s="64" t="s">
        <v>4760</v>
      </c>
      <c r="J428" s="64" t="s">
        <v>4761</v>
      </c>
      <c r="K428" s="67">
        <v>2023</v>
      </c>
      <c r="L428" s="64" t="s">
        <v>1143</v>
      </c>
      <c r="M428" s="64" t="s">
        <v>4762</v>
      </c>
      <c r="N428" s="64" t="s">
        <v>4763</v>
      </c>
      <c r="O428" s="64" t="s">
        <v>4764</v>
      </c>
      <c r="P428" s="114">
        <f t="shared" si="38"/>
        <v>56</v>
      </c>
      <c r="Q428" s="1"/>
      <c r="R428" s="69" t="str">
        <f t="shared" si="39"/>
        <v/>
      </c>
      <c r="S428" s="70" t="str">
        <f t="shared" si="40"/>
        <v>Image</v>
      </c>
      <c r="T428" s="92">
        <v>9786170977076</v>
      </c>
      <c r="U428" s="64" t="s">
        <v>4765</v>
      </c>
      <c r="V428" s="96">
        <v>56</v>
      </c>
      <c r="W428" s="93" t="s">
        <v>4766</v>
      </c>
      <c r="X428" s="64" t="s">
        <v>4767</v>
      </c>
      <c r="Y428" s="64" t="s">
        <v>4768</v>
      </c>
      <c r="Z428" s="64" t="s">
        <v>4769</v>
      </c>
      <c r="AA428" s="67">
        <v>725</v>
      </c>
      <c r="AB428" s="95" t="s">
        <v>1723</v>
      </c>
      <c r="AC428" s="76"/>
      <c r="AD428" s="29" t="s">
        <v>3691</v>
      </c>
      <c r="AE428" s="29" t="s">
        <v>3692</v>
      </c>
      <c r="AF428" s="77" t="s">
        <v>1726</v>
      </c>
      <c r="AG428" s="29"/>
      <c r="AH428" s="26">
        <f>VLOOKUP(B428,[2]Waybill!$A$1:$G$366,3,0)</f>
        <v>15</v>
      </c>
      <c r="AI428" s="26"/>
    </row>
    <row r="429" spans="1:35">
      <c r="A429" s="27">
        <v>119</v>
      </c>
      <c r="B429" s="43">
        <f t="shared" si="37"/>
        <v>9786177569441</v>
      </c>
      <c r="C429" s="64" t="s">
        <v>54</v>
      </c>
      <c r="D429" s="65" t="s">
        <v>16</v>
      </c>
      <c r="E429" s="66" t="s">
        <v>7</v>
      </c>
      <c r="F429" s="67">
        <v>64</v>
      </c>
      <c r="G429" s="64" t="s">
        <v>4770</v>
      </c>
      <c r="H429" s="64" t="s">
        <v>4771</v>
      </c>
      <c r="I429" s="64" t="s">
        <v>4772</v>
      </c>
      <c r="J429" s="64" t="s">
        <v>4773</v>
      </c>
      <c r="K429" s="67">
        <v>2023</v>
      </c>
      <c r="L429" s="64" t="s">
        <v>4449</v>
      </c>
      <c r="M429" s="64" t="s">
        <v>4774</v>
      </c>
      <c r="N429" s="64" t="s">
        <v>4775</v>
      </c>
      <c r="O429" s="64" t="s">
        <v>4776</v>
      </c>
      <c r="P429" s="114">
        <f t="shared" si="38"/>
        <v>37.1</v>
      </c>
      <c r="Q429" s="1"/>
      <c r="R429" s="69" t="str">
        <f t="shared" si="39"/>
        <v/>
      </c>
      <c r="S429" s="70" t="str">
        <f t="shared" si="40"/>
        <v>Image</v>
      </c>
      <c r="T429" s="92">
        <v>9786177569441</v>
      </c>
      <c r="U429" s="64" t="s">
        <v>4777</v>
      </c>
      <c r="V429" s="96">
        <v>37.1</v>
      </c>
      <c r="W429" s="93" t="s">
        <v>4778</v>
      </c>
      <c r="X429" s="64" t="s">
        <v>4779</v>
      </c>
      <c r="Y429" s="64" t="s">
        <v>4780</v>
      </c>
      <c r="Z429" s="64" t="s">
        <v>4781</v>
      </c>
      <c r="AA429" s="67">
        <v>108</v>
      </c>
      <c r="AB429" s="95" t="s">
        <v>1723</v>
      </c>
      <c r="AC429" s="76"/>
      <c r="AD429" s="29" t="s">
        <v>4458</v>
      </c>
      <c r="AE429" s="29" t="s">
        <v>4459</v>
      </c>
      <c r="AF429" s="77" t="s">
        <v>1726</v>
      </c>
      <c r="AG429" s="29"/>
      <c r="AH429" s="26">
        <f>VLOOKUP(B429,[2]Waybill!$A$1:$G$366,3,0)</f>
        <v>10</v>
      </c>
      <c r="AI429" s="26"/>
    </row>
    <row r="430" spans="1:35">
      <c r="A430" s="27">
        <v>120</v>
      </c>
      <c r="B430" s="43">
        <f t="shared" si="37"/>
        <v>9786176796008</v>
      </c>
      <c r="C430" s="64" t="s">
        <v>54</v>
      </c>
      <c r="D430" s="65" t="s">
        <v>16</v>
      </c>
      <c r="E430" s="66" t="s">
        <v>7</v>
      </c>
      <c r="F430" s="67">
        <v>192</v>
      </c>
      <c r="G430" s="64" t="s">
        <v>1280</v>
      </c>
      <c r="H430" s="64" t="s">
        <v>1281</v>
      </c>
      <c r="I430" s="64" t="s">
        <v>1282</v>
      </c>
      <c r="J430" s="64"/>
      <c r="K430" s="67">
        <v>2020</v>
      </c>
      <c r="L430" s="64" t="s">
        <v>723</v>
      </c>
      <c r="M430" s="64" t="s">
        <v>1283</v>
      </c>
      <c r="N430" s="64" t="s">
        <v>1284</v>
      </c>
      <c r="O430" s="64" t="s">
        <v>4782</v>
      </c>
      <c r="P430" s="114">
        <f t="shared" si="38"/>
        <v>16</v>
      </c>
      <c r="Q430" s="1"/>
      <c r="R430" s="69" t="str">
        <f t="shared" si="39"/>
        <v/>
      </c>
      <c r="S430" s="70" t="str">
        <f t="shared" si="40"/>
        <v>Image</v>
      </c>
      <c r="T430" s="92">
        <v>9786176796008</v>
      </c>
      <c r="U430" s="64" t="s">
        <v>1285</v>
      </c>
      <c r="V430" s="96">
        <v>16</v>
      </c>
      <c r="W430" s="93" t="s">
        <v>1286</v>
      </c>
      <c r="X430" s="64" t="s">
        <v>1287</v>
      </c>
      <c r="Y430" s="64" t="s">
        <v>1288</v>
      </c>
      <c r="Z430" s="64" t="s">
        <v>1289</v>
      </c>
      <c r="AA430" s="67">
        <v>227</v>
      </c>
      <c r="AB430" s="95" t="s">
        <v>4783</v>
      </c>
      <c r="AC430" s="76">
        <v>1371955314</v>
      </c>
      <c r="AD430" s="29" t="s">
        <v>1774</v>
      </c>
      <c r="AE430" s="29" t="s">
        <v>1775</v>
      </c>
      <c r="AF430" s="77" t="s">
        <v>1726</v>
      </c>
      <c r="AG430" s="29"/>
      <c r="AH430" s="26">
        <f>VLOOKUP(B430,[2]Waybill!$A$1:$G$366,3,0)</f>
        <v>20</v>
      </c>
      <c r="AI430" s="26"/>
    </row>
    <row r="431" spans="1:35">
      <c r="A431" s="27">
        <v>121</v>
      </c>
      <c r="B431" s="43">
        <f t="shared" si="37"/>
        <v>9786176794202</v>
      </c>
      <c r="C431" s="64" t="s">
        <v>54</v>
      </c>
      <c r="D431" s="65" t="s">
        <v>16</v>
      </c>
      <c r="E431" s="66" t="s">
        <v>7</v>
      </c>
      <c r="F431" s="67">
        <v>176</v>
      </c>
      <c r="G431" s="64" t="s">
        <v>1280</v>
      </c>
      <c r="H431" s="64" t="s">
        <v>1290</v>
      </c>
      <c r="I431" s="64" t="s">
        <v>1291</v>
      </c>
      <c r="J431" s="64" t="s">
        <v>1292</v>
      </c>
      <c r="K431" s="67">
        <v>2017</v>
      </c>
      <c r="L431" s="64" t="s">
        <v>723</v>
      </c>
      <c r="M431" s="64" t="s">
        <v>1283</v>
      </c>
      <c r="N431" s="64" t="s">
        <v>1293</v>
      </c>
      <c r="O431" s="64" t="s">
        <v>1294</v>
      </c>
      <c r="P431" s="114">
        <f t="shared" si="38"/>
        <v>15.8</v>
      </c>
      <c r="Q431" s="1"/>
      <c r="R431" s="69" t="str">
        <f t="shared" si="39"/>
        <v/>
      </c>
      <c r="S431" s="70" t="str">
        <f t="shared" si="40"/>
        <v>Image</v>
      </c>
      <c r="T431" s="92">
        <v>9786176794202</v>
      </c>
      <c r="U431" s="64" t="s">
        <v>1295</v>
      </c>
      <c r="V431" s="96">
        <v>15.8</v>
      </c>
      <c r="W431" s="93"/>
      <c r="X431" s="64" t="s">
        <v>1296</v>
      </c>
      <c r="Y431" s="64" t="s">
        <v>1288</v>
      </c>
      <c r="Z431" s="64" t="s">
        <v>1297</v>
      </c>
      <c r="AA431" s="67">
        <v>210</v>
      </c>
      <c r="AB431" s="95" t="s">
        <v>1723</v>
      </c>
      <c r="AC431" s="76">
        <v>1371955125</v>
      </c>
      <c r="AD431" s="29" t="s">
        <v>1774</v>
      </c>
      <c r="AE431" s="29" t="s">
        <v>1775</v>
      </c>
      <c r="AF431" s="77" t="s">
        <v>1726</v>
      </c>
      <c r="AG431" s="29"/>
      <c r="AH431" s="26">
        <f>VLOOKUP(B431,[2]Waybill!$A$1:$G$366,3,0)</f>
        <v>20</v>
      </c>
      <c r="AI431" s="26"/>
    </row>
    <row r="432" spans="1:35">
      <c r="A432" s="27">
        <v>122</v>
      </c>
      <c r="B432" s="43">
        <f t="shared" si="37"/>
        <v>9786176796169</v>
      </c>
      <c r="C432" s="64" t="s">
        <v>54</v>
      </c>
      <c r="D432" s="65" t="s">
        <v>16</v>
      </c>
      <c r="E432" s="66" t="s">
        <v>7</v>
      </c>
      <c r="F432" s="67">
        <v>208</v>
      </c>
      <c r="G432" s="64" t="s">
        <v>1280</v>
      </c>
      <c r="H432" s="64" t="s">
        <v>1298</v>
      </c>
      <c r="I432" s="64" t="s">
        <v>1299</v>
      </c>
      <c r="J432" s="64" t="s">
        <v>1279</v>
      </c>
      <c r="K432" s="67">
        <v>2021</v>
      </c>
      <c r="L432" s="64" t="s">
        <v>723</v>
      </c>
      <c r="M432" s="64" t="s">
        <v>1283</v>
      </c>
      <c r="N432" s="64" t="s">
        <v>1300</v>
      </c>
      <c r="O432" s="64" t="s">
        <v>1301</v>
      </c>
      <c r="P432" s="114">
        <f t="shared" si="38"/>
        <v>16.100000000000001</v>
      </c>
      <c r="Q432" s="1"/>
      <c r="R432" s="69" t="str">
        <f t="shared" si="39"/>
        <v/>
      </c>
      <c r="S432" s="70" t="str">
        <f t="shared" si="40"/>
        <v>Image</v>
      </c>
      <c r="T432" s="92">
        <v>9786176796169</v>
      </c>
      <c r="U432" s="64" t="s">
        <v>1302</v>
      </c>
      <c r="V432" s="96">
        <v>16.100000000000001</v>
      </c>
      <c r="W432" s="93" t="s">
        <v>1303</v>
      </c>
      <c r="X432" s="64" t="s">
        <v>1304</v>
      </c>
      <c r="Y432" s="64" t="s">
        <v>1305</v>
      </c>
      <c r="Z432" s="64" t="s">
        <v>1306</v>
      </c>
      <c r="AA432" s="67">
        <v>243</v>
      </c>
      <c r="AB432" s="95" t="s">
        <v>1723</v>
      </c>
      <c r="AC432" s="76">
        <v>1371955050</v>
      </c>
      <c r="AD432" s="29" t="s">
        <v>1774</v>
      </c>
      <c r="AE432" s="29" t="s">
        <v>3017</v>
      </c>
      <c r="AF432" s="77" t="s">
        <v>1726</v>
      </c>
      <c r="AG432" s="29"/>
      <c r="AH432" s="26">
        <f>VLOOKUP(B432,[2]Waybill!$A$1:$G$366,3,0)</f>
        <v>20</v>
      </c>
      <c r="AI432" s="26"/>
    </row>
    <row r="433" spans="1:35">
      <c r="A433" s="27">
        <v>123</v>
      </c>
      <c r="B433" s="43">
        <f t="shared" si="37"/>
        <v>9786176793397</v>
      </c>
      <c r="C433" s="64" t="s">
        <v>54</v>
      </c>
      <c r="D433" s="65" t="s">
        <v>16</v>
      </c>
      <c r="E433" s="66" t="s">
        <v>7</v>
      </c>
      <c r="F433" s="67">
        <v>160</v>
      </c>
      <c r="G433" s="64" t="s">
        <v>1280</v>
      </c>
      <c r="H433" s="64" t="s">
        <v>5571</v>
      </c>
      <c r="I433" s="64" t="s">
        <v>5572</v>
      </c>
      <c r="J433" s="64" t="s">
        <v>1279</v>
      </c>
      <c r="K433" s="67">
        <v>2016</v>
      </c>
      <c r="L433" s="64" t="s">
        <v>723</v>
      </c>
      <c r="M433" s="64" t="s">
        <v>1283</v>
      </c>
      <c r="N433" s="64" t="s">
        <v>5573</v>
      </c>
      <c r="O433" s="64" t="s">
        <v>5574</v>
      </c>
      <c r="P433" s="114">
        <f t="shared" si="38"/>
        <v>15.4</v>
      </c>
      <c r="Q433" s="1"/>
      <c r="R433" s="69" t="str">
        <f t="shared" si="39"/>
        <v/>
      </c>
      <c r="S433" s="70" t="str">
        <f t="shared" si="40"/>
        <v>Image</v>
      </c>
      <c r="T433" s="92">
        <v>9786176793397</v>
      </c>
      <c r="U433" s="64" t="s">
        <v>5575</v>
      </c>
      <c r="V433" s="96">
        <v>15.4</v>
      </c>
      <c r="W433" s="93" t="s">
        <v>5576</v>
      </c>
      <c r="X433" s="64" t="s">
        <v>5577</v>
      </c>
      <c r="Y433" s="64" t="s">
        <v>1288</v>
      </c>
      <c r="Z433" s="64" t="s">
        <v>5578</v>
      </c>
      <c r="AA433" s="67">
        <v>173</v>
      </c>
      <c r="AB433" s="95" t="s">
        <v>1723</v>
      </c>
      <c r="AC433" s="76"/>
      <c r="AD433" s="29" t="s">
        <v>1774</v>
      </c>
      <c r="AE433" s="29" t="s">
        <v>1775</v>
      </c>
      <c r="AF433" s="77" t="s">
        <v>1726</v>
      </c>
      <c r="AG433" s="29" t="s">
        <v>5579</v>
      </c>
      <c r="AH433" s="26">
        <f>VLOOKUP(B433,[2]Waybill!$A$1:$G$366,3,0)</f>
        <v>20</v>
      </c>
      <c r="AI433" s="26"/>
    </row>
    <row r="434" spans="1:35">
      <c r="A434" s="27">
        <v>124</v>
      </c>
      <c r="B434" s="43">
        <f t="shared" si="37"/>
        <v>9786176796046</v>
      </c>
      <c r="C434" s="64" t="s">
        <v>54</v>
      </c>
      <c r="D434" s="65" t="s">
        <v>16</v>
      </c>
      <c r="E434" s="66" t="s">
        <v>7</v>
      </c>
      <c r="F434" s="67">
        <v>208</v>
      </c>
      <c r="G434" s="64" t="s">
        <v>1280</v>
      </c>
      <c r="H434" s="64" t="s">
        <v>1575</v>
      </c>
      <c r="I434" s="64" t="s">
        <v>1576</v>
      </c>
      <c r="J434" s="64" t="s">
        <v>1292</v>
      </c>
      <c r="K434" s="67">
        <v>2020</v>
      </c>
      <c r="L434" s="64" t="s">
        <v>723</v>
      </c>
      <c r="M434" s="64" t="s">
        <v>1283</v>
      </c>
      <c r="N434" s="64" t="s">
        <v>1577</v>
      </c>
      <c r="O434" s="64" t="s">
        <v>5580</v>
      </c>
      <c r="P434" s="114">
        <f t="shared" si="38"/>
        <v>16.100000000000001</v>
      </c>
      <c r="Q434" s="1"/>
      <c r="R434" s="69" t="str">
        <f t="shared" si="39"/>
        <v/>
      </c>
      <c r="S434" s="70" t="str">
        <f t="shared" si="40"/>
        <v>Image</v>
      </c>
      <c r="T434" s="92">
        <v>9786176796046</v>
      </c>
      <c r="U434" s="64" t="s">
        <v>1578</v>
      </c>
      <c r="V434" s="96">
        <v>16.100000000000001</v>
      </c>
      <c r="W434" s="93" t="s">
        <v>1579</v>
      </c>
      <c r="X434" s="64" t="s">
        <v>1580</v>
      </c>
      <c r="Y434" s="64" t="s">
        <v>1288</v>
      </c>
      <c r="Z434" s="64" t="s">
        <v>1581</v>
      </c>
      <c r="AA434" s="67">
        <v>240</v>
      </c>
      <c r="AB434" s="95" t="s">
        <v>4783</v>
      </c>
      <c r="AC434" s="76">
        <v>1371955334</v>
      </c>
      <c r="AD434" s="29" t="s">
        <v>1774</v>
      </c>
      <c r="AE434" s="29" t="s">
        <v>1775</v>
      </c>
      <c r="AF434" s="77" t="s">
        <v>1726</v>
      </c>
      <c r="AG434" s="29"/>
      <c r="AH434" s="26">
        <f>VLOOKUP(B434,[2]Waybill!$A$1:$G$366,3,0)</f>
        <v>20</v>
      </c>
      <c r="AI434" s="26"/>
    </row>
    <row r="435" spans="1:35">
      <c r="A435" s="27">
        <v>125</v>
      </c>
      <c r="B435" s="43">
        <f t="shared" si="37"/>
        <v>9786176796053</v>
      </c>
      <c r="C435" s="64" t="s">
        <v>54</v>
      </c>
      <c r="D435" s="65" t="s">
        <v>16</v>
      </c>
      <c r="E435" s="66" t="s">
        <v>7</v>
      </c>
      <c r="F435" s="67">
        <v>176</v>
      </c>
      <c r="G435" s="64" t="s">
        <v>1280</v>
      </c>
      <c r="H435" s="64" t="s">
        <v>1582</v>
      </c>
      <c r="I435" s="64" t="s">
        <v>1583</v>
      </c>
      <c r="J435" s="64"/>
      <c r="K435" s="67">
        <v>2021</v>
      </c>
      <c r="L435" s="64" t="s">
        <v>723</v>
      </c>
      <c r="M435" s="64" t="s">
        <v>1283</v>
      </c>
      <c r="N435" s="64" t="s">
        <v>1584</v>
      </c>
      <c r="O435" s="64" t="s">
        <v>1585</v>
      </c>
      <c r="P435" s="114">
        <f t="shared" si="38"/>
        <v>15.8</v>
      </c>
      <c r="Q435" s="1"/>
      <c r="R435" s="69" t="str">
        <f t="shared" si="39"/>
        <v/>
      </c>
      <c r="S435" s="70" t="str">
        <f t="shared" si="40"/>
        <v>Image</v>
      </c>
      <c r="T435" s="92">
        <v>9786176796053</v>
      </c>
      <c r="U435" s="64" t="s">
        <v>1586</v>
      </c>
      <c r="V435" s="96">
        <v>15.8</v>
      </c>
      <c r="W435" s="93" t="s">
        <v>1587</v>
      </c>
      <c r="X435" s="64" t="s">
        <v>1588</v>
      </c>
      <c r="Y435" s="64" t="s">
        <v>1288</v>
      </c>
      <c r="Z435" s="64" t="s">
        <v>1589</v>
      </c>
      <c r="AA435" s="67">
        <v>211</v>
      </c>
      <c r="AB435" s="95" t="s">
        <v>4783</v>
      </c>
      <c r="AC435" s="76">
        <v>1373900763</v>
      </c>
      <c r="AD435" s="29" t="s">
        <v>1774</v>
      </c>
      <c r="AE435" s="29" t="s">
        <v>1775</v>
      </c>
      <c r="AF435" s="77" t="s">
        <v>1726</v>
      </c>
      <c r="AG435" s="29"/>
      <c r="AH435" s="26">
        <f>VLOOKUP(B435,[2]Waybill!$A$1:$G$366,3,0)</f>
        <v>5</v>
      </c>
      <c r="AI435" s="26">
        <f>VLOOKUP(B435,'[1]report_HOME_2023-10-05'!$A$1:$H$858,8,0)</f>
        <v>10</v>
      </c>
    </row>
    <row r="436" spans="1:35">
      <c r="A436" s="27">
        <v>126</v>
      </c>
      <c r="B436" s="43">
        <f t="shared" si="37"/>
        <v>9786176796268</v>
      </c>
      <c r="C436" s="64" t="s">
        <v>54</v>
      </c>
      <c r="D436" s="65" t="s">
        <v>16</v>
      </c>
      <c r="E436" s="66" t="s">
        <v>7</v>
      </c>
      <c r="F436" s="67">
        <v>144</v>
      </c>
      <c r="G436" s="64" t="s">
        <v>1280</v>
      </c>
      <c r="H436" s="64" t="s">
        <v>5581</v>
      </c>
      <c r="I436" s="64" t="s">
        <v>5582</v>
      </c>
      <c r="J436" s="64" t="s">
        <v>5583</v>
      </c>
      <c r="K436" s="67"/>
      <c r="L436" s="64" t="s">
        <v>723</v>
      </c>
      <c r="M436" s="64" t="s">
        <v>1283</v>
      </c>
      <c r="N436" s="64" t="s">
        <v>5584</v>
      </c>
      <c r="O436" s="64" t="s">
        <v>5585</v>
      </c>
      <c r="P436" s="114">
        <f t="shared" si="38"/>
        <v>15.5</v>
      </c>
      <c r="Q436" s="1"/>
      <c r="R436" s="69" t="str">
        <f t="shared" si="39"/>
        <v/>
      </c>
      <c r="S436" s="70" t="str">
        <f t="shared" si="40"/>
        <v>Image</v>
      </c>
      <c r="T436" s="92">
        <v>9786176796268</v>
      </c>
      <c r="U436" s="64" t="s">
        <v>5586</v>
      </c>
      <c r="V436" s="96">
        <v>15.5</v>
      </c>
      <c r="W436" s="93">
        <v>9786176796268</v>
      </c>
      <c r="X436" s="64" t="s">
        <v>5587</v>
      </c>
      <c r="Y436" s="64" t="s">
        <v>1288</v>
      </c>
      <c r="Z436" s="64" t="s">
        <v>5588</v>
      </c>
      <c r="AA436" s="67">
        <v>184</v>
      </c>
      <c r="AB436" s="95" t="s">
        <v>1723</v>
      </c>
      <c r="AC436" s="76"/>
      <c r="AD436" s="29" t="s">
        <v>1774</v>
      </c>
      <c r="AE436" s="29" t="s">
        <v>1775</v>
      </c>
      <c r="AF436" s="77" t="s">
        <v>1726</v>
      </c>
      <c r="AG436" s="29" t="s">
        <v>5579</v>
      </c>
      <c r="AH436" s="26">
        <f>VLOOKUP(B436,[2]Waybill!$A$1:$G$366,3,0)</f>
        <v>20</v>
      </c>
      <c r="AI436" s="26"/>
    </row>
    <row r="437" spans="1:35">
      <c r="A437" s="27">
        <v>127</v>
      </c>
      <c r="B437" s="43">
        <f t="shared" si="37"/>
        <v>9786176795506</v>
      </c>
      <c r="C437" s="64" t="s">
        <v>54</v>
      </c>
      <c r="D437" s="65" t="s">
        <v>16</v>
      </c>
      <c r="E437" s="66" t="s">
        <v>7</v>
      </c>
      <c r="F437" s="67">
        <v>176</v>
      </c>
      <c r="G437" s="64" t="s">
        <v>1280</v>
      </c>
      <c r="H437" s="64" t="s">
        <v>5589</v>
      </c>
      <c r="I437" s="64" t="s">
        <v>5590</v>
      </c>
      <c r="J437" s="64" t="s">
        <v>5583</v>
      </c>
      <c r="K437" s="67"/>
      <c r="L437" s="64" t="s">
        <v>723</v>
      </c>
      <c r="M437" s="64" t="s">
        <v>1283</v>
      </c>
      <c r="N437" s="64" t="s">
        <v>5591</v>
      </c>
      <c r="O437" s="64" t="s">
        <v>5592</v>
      </c>
      <c r="P437" s="114">
        <f t="shared" si="38"/>
        <v>11.4</v>
      </c>
      <c r="Q437" s="1"/>
      <c r="R437" s="69" t="str">
        <f t="shared" si="39"/>
        <v/>
      </c>
      <c r="S437" s="70" t="str">
        <f t="shared" si="40"/>
        <v>Image</v>
      </c>
      <c r="T437" s="92">
        <v>9786176795506</v>
      </c>
      <c r="U437" s="64" t="s">
        <v>5593</v>
      </c>
      <c r="V437" s="96">
        <v>11.4</v>
      </c>
      <c r="W437" s="93" t="s">
        <v>5594</v>
      </c>
      <c r="X437" s="64" t="s">
        <v>5595</v>
      </c>
      <c r="Y437" s="64" t="s">
        <v>1288</v>
      </c>
      <c r="Z437" s="64" t="s">
        <v>5596</v>
      </c>
      <c r="AA437" s="67">
        <v>194</v>
      </c>
      <c r="AB437" s="95" t="s">
        <v>5597</v>
      </c>
      <c r="AC437" s="76"/>
      <c r="AD437" s="29" t="s">
        <v>1774</v>
      </c>
      <c r="AE437" s="29" t="s">
        <v>1775</v>
      </c>
      <c r="AF437" s="77" t="s">
        <v>1726</v>
      </c>
      <c r="AG437" s="29" t="s">
        <v>5579</v>
      </c>
      <c r="AH437" s="26">
        <f>VLOOKUP(B437,[2]Waybill!$A$1:$G$366,3,0)</f>
        <v>20</v>
      </c>
      <c r="AI437" s="26"/>
    </row>
    <row r="438" spans="1:35">
      <c r="A438" s="27">
        <v>128</v>
      </c>
      <c r="B438" s="43">
        <f t="shared" si="37"/>
        <v>9786176792468</v>
      </c>
      <c r="C438" s="64" t="s">
        <v>54</v>
      </c>
      <c r="D438" s="65" t="s">
        <v>16</v>
      </c>
      <c r="E438" s="66" t="s">
        <v>7</v>
      </c>
      <c r="F438" s="67">
        <v>144</v>
      </c>
      <c r="G438" s="64" t="s">
        <v>1280</v>
      </c>
      <c r="H438" s="64" t="s">
        <v>1307</v>
      </c>
      <c r="I438" s="64" t="s">
        <v>1308</v>
      </c>
      <c r="J438" s="64" t="s">
        <v>1292</v>
      </c>
      <c r="K438" s="67">
        <v>2016</v>
      </c>
      <c r="L438" s="64" t="s">
        <v>723</v>
      </c>
      <c r="M438" s="64" t="s">
        <v>1283</v>
      </c>
      <c r="N438" s="64" t="s">
        <v>1309</v>
      </c>
      <c r="O438" s="64" t="s">
        <v>1310</v>
      </c>
      <c r="P438" s="114">
        <f t="shared" si="38"/>
        <v>15.5</v>
      </c>
      <c r="Q438" s="1"/>
      <c r="R438" s="69" t="str">
        <f t="shared" si="39"/>
        <v/>
      </c>
      <c r="S438" s="70" t="str">
        <f t="shared" si="40"/>
        <v>Image</v>
      </c>
      <c r="T438" s="92">
        <v>9786176792468</v>
      </c>
      <c r="U438" s="64" t="s">
        <v>1311</v>
      </c>
      <c r="V438" s="96">
        <v>15.5</v>
      </c>
      <c r="W438" s="93"/>
      <c r="X438" s="64" t="s">
        <v>1312</v>
      </c>
      <c r="Y438" s="64" t="s">
        <v>1288</v>
      </c>
      <c r="Z438" s="64" t="s">
        <v>1313</v>
      </c>
      <c r="AA438" s="67">
        <v>178</v>
      </c>
      <c r="AB438" s="95" t="s">
        <v>1723</v>
      </c>
      <c r="AC438" s="76">
        <v>1371955042</v>
      </c>
      <c r="AD438" s="29" t="s">
        <v>1774</v>
      </c>
      <c r="AE438" s="29" t="s">
        <v>1775</v>
      </c>
      <c r="AF438" s="77" t="s">
        <v>1726</v>
      </c>
      <c r="AG438" s="29"/>
      <c r="AH438" s="26">
        <f>VLOOKUP(B438,[2]Waybill!$A$1:$G$366,3,0)</f>
        <v>20</v>
      </c>
      <c r="AI438" s="26"/>
    </row>
    <row r="439" spans="1:35">
      <c r="A439" s="27">
        <v>129</v>
      </c>
      <c r="B439" s="43">
        <f t="shared" ref="B439:B502" si="41">HYPERLINK("https://sentrumbookstore.com/catalog/books/"&amp;T439&amp;"/?langs=UA",T439)</f>
        <v>9789664480007</v>
      </c>
      <c r="C439" s="64" t="s">
        <v>54</v>
      </c>
      <c r="D439" s="65" t="s">
        <v>16</v>
      </c>
      <c r="E439" s="66" t="s">
        <v>7</v>
      </c>
      <c r="F439" s="67">
        <v>160</v>
      </c>
      <c r="G439" s="64" t="s">
        <v>1280</v>
      </c>
      <c r="H439" s="64" t="s">
        <v>1314</v>
      </c>
      <c r="I439" s="64" t="s">
        <v>1315</v>
      </c>
      <c r="J439" s="64" t="s">
        <v>1292</v>
      </c>
      <c r="K439" s="67">
        <v>2022</v>
      </c>
      <c r="L439" s="64" t="s">
        <v>723</v>
      </c>
      <c r="M439" s="64" t="s">
        <v>1283</v>
      </c>
      <c r="N439" s="64" t="s">
        <v>1316</v>
      </c>
      <c r="O439" s="64" t="s">
        <v>1317</v>
      </c>
      <c r="P439" s="114">
        <f t="shared" ref="P439:P502" si="42">ROUND(V439*(100%-Discount),1)</f>
        <v>15.7</v>
      </c>
      <c r="Q439" s="1"/>
      <c r="R439" s="69" t="str">
        <f t="shared" ref="R439:R502" si="43">IF(Q439="","",Q439*P439)</f>
        <v/>
      </c>
      <c r="S439" s="70" t="str">
        <f t="shared" ref="S439:S502" si="44">IF(U439="","",HYPERLINK(U439,"Image"))</f>
        <v>Image</v>
      </c>
      <c r="T439" s="92">
        <v>9789664480007</v>
      </c>
      <c r="U439" s="64" t="s">
        <v>1318</v>
      </c>
      <c r="V439" s="96">
        <v>15.7</v>
      </c>
      <c r="W439" s="93" t="s">
        <v>1319</v>
      </c>
      <c r="X439" s="64" t="s">
        <v>1320</v>
      </c>
      <c r="Y439" s="64" t="s">
        <v>1288</v>
      </c>
      <c r="Z439" s="64" t="s">
        <v>1321</v>
      </c>
      <c r="AA439" s="67">
        <v>205</v>
      </c>
      <c r="AB439" s="95" t="s">
        <v>1723</v>
      </c>
      <c r="AC439" s="76">
        <v>1377381924</v>
      </c>
      <c r="AD439" s="29" t="s">
        <v>1774</v>
      </c>
      <c r="AE439" s="29" t="s">
        <v>1775</v>
      </c>
      <c r="AF439" s="77" t="s">
        <v>1726</v>
      </c>
      <c r="AG439" s="29"/>
      <c r="AH439" s="26">
        <f>VLOOKUP(B439,[2]Waybill!$A$1:$G$366,3,0)</f>
        <v>20</v>
      </c>
      <c r="AI439" s="26"/>
    </row>
    <row r="440" spans="1:35">
      <c r="A440" s="27">
        <v>130</v>
      </c>
      <c r="B440" s="43">
        <f t="shared" si="41"/>
        <v>9786176799382</v>
      </c>
      <c r="C440" s="64" t="s">
        <v>54</v>
      </c>
      <c r="D440" s="65" t="s">
        <v>16</v>
      </c>
      <c r="E440" s="66" t="s">
        <v>7</v>
      </c>
      <c r="F440" s="67">
        <v>176</v>
      </c>
      <c r="G440" s="64" t="s">
        <v>1280</v>
      </c>
      <c r="H440" s="64" t="s">
        <v>1322</v>
      </c>
      <c r="I440" s="64" t="s">
        <v>1323</v>
      </c>
      <c r="J440" s="64" t="s">
        <v>1279</v>
      </c>
      <c r="K440" s="67">
        <v>2021</v>
      </c>
      <c r="L440" s="64" t="s">
        <v>723</v>
      </c>
      <c r="M440" s="64" t="s">
        <v>1283</v>
      </c>
      <c r="N440" s="64" t="s">
        <v>1324</v>
      </c>
      <c r="O440" s="64" t="s">
        <v>1325</v>
      </c>
      <c r="P440" s="114">
        <f t="shared" si="42"/>
        <v>15.8</v>
      </c>
      <c r="Q440" s="1"/>
      <c r="R440" s="69" t="str">
        <f t="shared" si="43"/>
        <v/>
      </c>
      <c r="S440" s="70" t="str">
        <f t="shared" si="44"/>
        <v>Image</v>
      </c>
      <c r="T440" s="92">
        <v>9786176799382</v>
      </c>
      <c r="U440" s="64" t="s">
        <v>1326</v>
      </c>
      <c r="V440" s="96">
        <v>15.8</v>
      </c>
      <c r="W440" s="93" t="s">
        <v>1327</v>
      </c>
      <c r="X440" s="64" t="s">
        <v>1328</v>
      </c>
      <c r="Y440" s="64" t="s">
        <v>1288</v>
      </c>
      <c r="Z440" s="64" t="s">
        <v>1329</v>
      </c>
      <c r="AA440" s="67">
        <v>211</v>
      </c>
      <c r="AB440" s="95" t="s">
        <v>1723</v>
      </c>
      <c r="AC440" s="76">
        <v>1373906009</v>
      </c>
      <c r="AD440" s="29" t="s">
        <v>1774</v>
      </c>
      <c r="AE440" s="29" t="s">
        <v>1775</v>
      </c>
      <c r="AF440" s="77" t="s">
        <v>1726</v>
      </c>
      <c r="AG440" s="29"/>
      <c r="AH440" s="26">
        <f>VLOOKUP(B440,[2]Waybill!$A$1:$G$366,3,0)</f>
        <v>20</v>
      </c>
      <c r="AI440" s="26"/>
    </row>
    <row r="441" spans="1:35">
      <c r="A441" s="27">
        <v>131</v>
      </c>
      <c r="B441" s="43">
        <f t="shared" si="41"/>
        <v>9789664481165</v>
      </c>
      <c r="C441" s="64" t="s">
        <v>54</v>
      </c>
      <c r="D441" s="65" t="s">
        <v>16</v>
      </c>
      <c r="E441" s="66" t="s">
        <v>7</v>
      </c>
      <c r="F441" s="67">
        <v>176</v>
      </c>
      <c r="G441" s="64" t="s">
        <v>1280</v>
      </c>
      <c r="H441" s="64" t="s">
        <v>5598</v>
      </c>
      <c r="I441" s="64" t="s">
        <v>5599</v>
      </c>
      <c r="J441" s="64" t="s">
        <v>5583</v>
      </c>
      <c r="K441" s="67">
        <v>2023</v>
      </c>
      <c r="L441" s="64" t="s">
        <v>723</v>
      </c>
      <c r="M441" s="64" t="s">
        <v>1283</v>
      </c>
      <c r="N441" s="64" t="s">
        <v>5600</v>
      </c>
      <c r="O441" s="64" t="s">
        <v>5601</v>
      </c>
      <c r="P441" s="114">
        <f t="shared" si="42"/>
        <v>16.2</v>
      </c>
      <c r="Q441" s="1"/>
      <c r="R441" s="69" t="str">
        <f t="shared" si="43"/>
        <v/>
      </c>
      <c r="S441" s="70" t="str">
        <f t="shared" si="44"/>
        <v>Image</v>
      </c>
      <c r="T441" s="92">
        <v>9789664481165</v>
      </c>
      <c r="U441" s="64" t="s">
        <v>5602</v>
      </c>
      <c r="V441" s="96">
        <v>16.2</v>
      </c>
      <c r="W441" s="93">
        <v>9789664481165</v>
      </c>
      <c r="X441" s="64" t="s">
        <v>5603</v>
      </c>
      <c r="Y441" s="64" t="s">
        <v>1288</v>
      </c>
      <c r="Z441" s="64" t="s">
        <v>5604</v>
      </c>
      <c r="AA441" s="67">
        <v>201</v>
      </c>
      <c r="AB441" s="95" t="s">
        <v>3319</v>
      </c>
      <c r="AC441" s="76"/>
      <c r="AD441" s="29" t="s">
        <v>1774</v>
      </c>
      <c r="AE441" s="29" t="s">
        <v>1775</v>
      </c>
      <c r="AF441" s="77" t="s">
        <v>1726</v>
      </c>
      <c r="AG441" s="29" t="s">
        <v>5579</v>
      </c>
      <c r="AH441" s="26">
        <f>VLOOKUP(B441,[2]Waybill!$A$1:$G$366,3,0)</f>
        <v>20</v>
      </c>
      <c r="AI441" s="26"/>
    </row>
    <row r="442" spans="1:35">
      <c r="A442" s="27">
        <v>132</v>
      </c>
      <c r="B442" s="43">
        <f t="shared" si="41"/>
        <v>9786176796671</v>
      </c>
      <c r="C442" s="64" t="s">
        <v>54</v>
      </c>
      <c r="D442" s="65" t="s">
        <v>16</v>
      </c>
      <c r="E442" s="66" t="s">
        <v>7</v>
      </c>
      <c r="F442" s="67">
        <v>96</v>
      </c>
      <c r="G442" s="64" t="s">
        <v>1280</v>
      </c>
      <c r="H442" s="64" t="s">
        <v>5605</v>
      </c>
      <c r="I442" s="64" t="s">
        <v>5606</v>
      </c>
      <c r="J442" s="64" t="s">
        <v>5583</v>
      </c>
      <c r="K442" s="67">
        <v>2020</v>
      </c>
      <c r="L442" s="64" t="s">
        <v>723</v>
      </c>
      <c r="M442" s="64" t="s">
        <v>1283</v>
      </c>
      <c r="N442" s="64" t="s">
        <v>5607</v>
      </c>
      <c r="O442" s="64" t="s">
        <v>5608</v>
      </c>
      <c r="P442" s="114">
        <f t="shared" si="42"/>
        <v>10.6</v>
      </c>
      <c r="Q442" s="1"/>
      <c r="R442" s="69" t="str">
        <f t="shared" si="43"/>
        <v/>
      </c>
      <c r="S442" s="70" t="str">
        <f t="shared" si="44"/>
        <v>Image</v>
      </c>
      <c r="T442" s="92">
        <v>9786176796671</v>
      </c>
      <c r="U442" s="64" t="s">
        <v>5609</v>
      </c>
      <c r="V442" s="96">
        <v>10.6</v>
      </c>
      <c r="W442" s="93">
        <v>9786176796671</v>
      </c>
      <c r="X442" s="64" t="s">
        <v>5610</v>
      </c>
      <c r="Y442" s="64" t="s">
        <v>1288</v>
      </c>
      <c r="Z442" s="64" t="s">
        <v>5611</v>
      </c>
      <c r="AA442" s="67">
        <v>117</v>
      </c>
      <c r="AB442" s="95" t="s">
        <v>3319</v>
      </c>
      <c r="AC442" s="76"/>
      <c r="AD442" s="29" t="s">
        <v>1774</v>
      </c>
      <c r="AE442" s="29" t="s">
        <v>1775</v>
      </c>
      <c r="AF442" s="77" t="s">
        <v>1726</v>
      </c>
      <c r="AG442" s="29" t="s">
        <v>5579</v>
      </c>
      <c r="AH442" s="26">
        <f>VLOOKUP(B442,[2]Waybill!$A$1:$G$366,3,0)</f>
        <v>20</v>
      </c>
      <c r="AI442" s="26"/>
    </row>
    <row r="443" spans="1:35">
      <c r="A443" s="27">
        <v>133</v>
      </c>
      <c r="B443" s="43">
        <f t="shared" si="41"/>
        <v>9789669829542</v>
      </c>
      <c r="C443" s="64" t="s">
        <v>54</v>
      </c>
      <c r="D443" s="65" t="s">
        <v>16</v>
      </c>
      <c r="E443" s="66" t="s">
        <v>7</v>
      </c>
      <c r="F443" s="67">
        <v>368</v>
      </c>
      <c r="G443" s="64" t="s">
        <v>4784</v>
      </c>
      <c r="H443" s="64" t="s">
        <v>4785</v>
      </c>
      <c r="I443" s="64" t="s">
        <v>4786</v>
      </c>
      <c r="J443" s="64"/>
      <c r="K443" s="67">
        <v>2023</v>
      </c>
      <c r="L443" s="64" t="s">
        <v>80</v>
      </c>
      <c r="M443" s="64" t="s">
        <v>4787</v>
      </c>
      <c r="N443" s="64" t="s">
        <v>4788</v>
      </c>
      <c r="O443" s="64" t="s">
        <v>4789</v>
      </c>
      <c r="P443" s="114">
        <f t="shared" si="42"/>
        <v>35.1</v>
      </c>
      <c r="Q443" s="1"/>
      <c r="R443" s="69" t="str">
        <f t="shared" si="43"/>
        <v/>
      </c>
      <c r="S443" s="70" t="str">
        <f t="shared" si="44"/>
        <v>Image</v>
      </c>
      <c r="T443" s="92">
        <v>9789669829542</v>
      </c>
      <c r="U443" s="64" t="s">
        <v>4790</v>
      </c>
      <c r="V443" s="96">
        <v>35.1</v>
      </c>
      <c r="W443" s="93" t="s">
        <v>4791</v>
      </c>
      <c r="X443" s="64" t="s">
        <v>4792</v>
      </c>
      <c r="Y443" s="64" t="s">
        <v>4793</v>
      </c>
      <c r="Z443" s="64" t="s">
        <v>4794</v>
      </c>
      <c r="AA443" s="67">
        <v>386</v>
      </c>
      <c r="AB443" s="95" t="s">
        <v>1723</v>
      </c>
      <c r="AC443" s="76"/>
      <c r="AD443" s="29" t="s">
        <v>81</v>
      </c>
      <c r="AE443" s="29" t="s">
        <v>1797</v>
      </c>
      <c r="AF443" s="77" t="s">
        <v>1726</v>
      </c>
      <c r="AG443" s="29"/>
      <c r="AH443" s="26">
        <f>VLOOKUP(B443,[2]Waybill!$A$1:$G$366,3,0)</f>
        <v>10</v>
      </c>
      <c r="AI443" s="26"/>
    </row>
    <row r="444" spans="1:35">
      <c r="A444" s="27">
        <v>134</v>
      </c>
      <c r="B444" s="43">
        <f t="shared" si="41"/>
        <v>9789664480885</v>
      </c>
      <c r="C444" s="64" t="s">
        <v>54</v>
      </c>
      <c r="D444" s="65" t="s">
        <v>16</v>
      </c>
      <c r="E444" s="66" t="s">
        <v>7</v>
      </c>
      <c r="F444" s="67">
        <v>34</v>
      </c>
      <c r="G444" s="64" t="s">
        <v>1330</v>
      </c>
      <c r="H444" s="64" t="s">
        <v>4795</v>
      </c>
      <c r="I444" s="64" t="s">
        <v>4796</v>
      </c>
      <c r="J444" s="64" t="s">
        <v>4797</v>
      </c>
      <c r="K444" s="67">
        <v>2023</v>
      </c>
      <c r="L444" s="64" t="s">
        <v>723</v>
      </c>
      <c r="M444" s="64" t="s">
        <v>1331</v>
      </c>
      <c r="N444" s="64" t="s">
        <v>4798</v>
      </c>
      <c r="O444" s="64" t="s">
        <v>4799</v>
      </c>
      <c r="P444" s="114">
        <f t="shared" si="42"/>
        <v>44.6</v>
      </c>
      <c r="Q444" s="1"/>
      <c r="R444" s="69" t="str">
        <f t="shared" si="43"/>
        <v/>
      </c>
      <c r="S444" s="70" t="str">
        <f t="shared" si="44"/>
        <v>Image</v>
      </c>
      <c r="T444" s="92">
        <v>9789664480885</v>
      </c>
      <c r="U444" s="64" t="s">
        <v>4800</v>
      </c>
      <c r="V444" s="96">
        <v>44.6</v>
      </c>
      <c r="W444" s="93" t="s">
        <v>4801</v>
      </c>
      <c r="X444" s="64" t="s">
        <v>4802</v>
      </c>
      <c r="Y444" s="64" t="s">
        <v>1332</v>
      </c>
      <c r="Z444" s="64" t="s">
        <v>4798</v>
      </c>
      <c r="AA444" s="67">
        <v>548</v>
      </c>
      <c r="AB444" s="95" t="s">
        <v>1723</v>
      </c>
      <c r="AC444" s="76"/>
      <c r="AD444" s="29" t="s">
        <v>1774</v>
      </c>
      <c r="AE444" s="29" t="s">
        <v>1775</v>
      </c>
      <c r="AF444" s="77" t="s">
        <v>1726</v>
      </c>
      <c r="AG444" s="29"/>
      <c r="AH444" s="26">
        <f>VLOOKUP(B444,[2]Waybill!$A$1:$G$366,3,0)</f>
        <v>10</v>
      </c>
      <c r="AI444" s="26"/>
    </row>
    <row r="445" spans="1:35">
      <c r="A445" s="27">
        <v>135</v>
      </c>
      <c r="B445" s="43">
        <f t="shared" si="41"/>
        <v>9786170977014</v>
      </c>
      <c r="C445" s="64" t="s">
        <v>54</v>
      </c>
      <c r="D445" s="65" t="s">
        <v>16</v>
      </c>
      <c r="E445" s="66" t="s">
        <v>7</v>
      </c>
      <c r="F445" s="67">
        <v>48</v>
      </c>
      <c r="G445" s="64" t="s">
        <v>3894</v>
      </c>
      <c r="H445" s="64" t="s">
        <v>4803</v>
      </c>
      <c r="I445" s="64" t="s">
        <v>4804</v>
      </c>
      <c r="J445" s="64" t="s">
        <v>3885</v>
      </c>
      <c r="K445" s="67">
        <v>2022</v>
      </c>
      <c r="L445" s="64" t="s">
        <v>1143</v>
      </c>
      <c r="M445" s="64" t="s">
        <v>3897</v>
      </c>
      <c r="N445" s="64" t="s">
        <v>4805</v>
      </c>
      <c r="O445" s="64" t="s">
        <v>4806</v>
      </c>
      <c r="P445" s="114">
        <f t="shared" si="42"/>
        <v>31.1</v>
      </c>
      <c r="Q445" s="1"/>
      <c r="R445" s="69" t="str">
        <f t="shared" si="43"/>
        <v/>
      </c>
      <c r="S445" s="70" t="str">
        <f t="shared" si="44"/>
        <v>Image</v>
      </c>
      <c r="T445" s="92">
        <v>9786170977014</v>
      </c>
      <c r="U445" s="64" t="s">
        <v>4807</v>
      </c>
      <c r="V445" s="96">
        <v>31.1</v>
      </c>
      <c r="W445" s="93" t="s">
        <v>4808</v>
      </c>
      <c r="X445" s="64" t="s">
        <v>4809</v>
      </c>
      <c r="Y445" s="64" t="s">
        <v>4810</v>
      </c>
      <c r="Z445" s="64" t="s">
        <v>4811</v>
      </c>
      <c r="AA445" s="67">
        <v>463</v>
      </c>
      <c r="AB445" s="95" t="s">
        <v>1723</v>
      </c>
      <c r="AC445" s="76"/>
      <c r="AD445" s="29" t="s">
        <v>3691</v>
      </c>
      <c r="AE445" s="29" t="s">
        <v>3692</v>
      </c>
      <c r="AF445" s="77" t="s">
        <v>1726</v>
      </c>
      <c r="AG445" s="29"/>
      <c r="AH445" s="26">
        <f>VLOOKUP(B445,[2]Waybill!$A$1:$G$366,3,0)</f>
        <v>15</v>
      </c>
      <c r="AI445" s="26"/>
    </row>
    <row r="446" spans="1:35">
      <c r="A446" s="27">
        <v>136</v>
      </c>
      <c r="B446" s="43">
        <f t="shared" si="41"/>
        <v>9786175852538</v>
      </c>
      <c r="C446" s="64" t="s">
        <v>54</v>
      </c>
      <c r="D446" s="65" t="s">
        <v>16</v>
      </c>
      <c r="E446" s="66" t="s">
        <v>7</v>
      </c>
      <c r="F446" s="67">
        <v>224</v>
      </c>
      <c r="G446" s="64" t="s">
        <v>4812</v>
      </c>
      <c r="H446" s="64" t="s">
        <v>4813</v>
      </c>
      <c r="I446" s="64" t="s">
        <v>4814</v>
      </c>
      <c r="J446" s="64"/>
      <c r="K446" s="67">
        <v>2023</v>
      </c>
      <c r="L446" s="64" t="s">
        <v>121</v>
      </c>
      <c r="M446" s="64" t="s">
        <v>4815</v>
      </c>
      <c r="N446" s="64" t="s">
        <v>4816</v>
      </c>
      <c r="O446" s="64" t="s">
        <v>4817</v>
      </c>
      <c r="P446" s="114">
        <f t="shared" si="42"/>
        <v>22.8</v>
      </c>
      <c r="Q446" s="1"/>
      <c r="R446" s="69" t="str">
        <f t="shared" si="43"/>
        <v/>
      </c>
      <c r="S446" s="70" t="str">
        <f t="shared" si="44"/>
        <v>Image</v>
      </c>
      <c r="T446" s="92">
        <v>9786175852538</v>
      </c>
      <c r="U446" s="64" t="s">
        <v>4818</v>
      </c>
      <c r="V446" s="96">
        <v>22.8</v>
      </c>
      <c r="W446" s="93" t="s">
        <v>4819</v>
      </c>
      <c r="X446" s="64" t="s">
        <v>4820</v>
      </c>
      <c r="Y446" s="64" t="s">
        <v>4821</v>
      </c>
      <c r="Z446" s="64" t="s">
        <v>4822</v>
      </c>
      <c r="AA446" s="67">
        <v>327</v>
      </c>
      <c r="AB446" s="95" t="s">
        <v>1723</v>
      </c>
      <c r="AC446" s="76"/>
      <c r="AD446" s="29" t="s">
        <v>1928</v>
      </c>
      <c r="AE446" s="29" t="s">
        <v>1928</v>
      </c>
      <c r="AF446" s="77" t="s">
        <v>1726</v>
      </c>
      <c r="AG446" s="29"/>
      <c r="AH446" s="26">
        <f>VLOOKUP(B446,[2]Waybill!$A$1:$G$366,3,0)</f>
        <v>35</v>
      </c>
      <c r="AI446" s="26"/>
    </row>
    <row r="447" spans="1:35">
      <c r="A447" s="27">
        <v>137</v>
      </c>
      <c r="B447" s="43">
        <f t="shared" si="41"/>
        <v>9789664481004</v>
      </c>
      <c r="C447" s="64" t="s">
        <v>54</v>
      </c>
      <c r="D447" s="65" t="s">
        <v>16</v>
      </c>
      <c r="E447" s="66" t="s">
        <v>7</v>
      </c>
      <c r="F447" s="67">
        <v>168</v>
      </c>
      <c r="G447" s="64" t="s">
        <v>4823</v>
      </c>
      <c r="H447" s="64" t="s">
        <v>4824</v>
      </c>
      <c r="I447" s="64" t="s">
        <v>4825</v>
      </c>
      <c r="J447" s="64" t="s">
        <v>4826</v>
      </c>
      <c r="K447" s="67">
        <v>2023</v>
      </c>
      <c r="L447" s="64" t="s">
        <v>723</v>
      </c>
      <c r="M447" s="64" t="s">
        <v>4827</v>
      </c>
      <c r="N447" s="64" t="s">
        <v>4828</v>
      </c>
      <c r="O447" s="64" t="s">
        <v>4829</v>
      </c>
      <c r="P447" s="114">
        <f t="shared" si="42"/>
        <v>16.399999999999999</v>
      </c>
      <c r="Q447" s="1"/>
      <c r="R447" s="69" t="str">
        <f t="shared" si="43"/>
        <v/>
      </c>
      <c r="S447" s="70" t="str">
        <f t="shared" si="44"/>
        <v>Image</v>
      </c>
      <c r="T447" s="92">
        <v>9789664481004</v>
      </c>
      <c r="U447" s="64" t="s">
        <v>4830</v>
      </c>
      <c r="V447" s="96">
        <v>16.399999999999999</v>
      </c>
      <c r="W447" s="93" t="s">
        <v>4831</v>
      </c>
      <c r="X447" s="64" t="s">
        <v>4832</v>
      </c>
      <c r="Y447" s="64" t="s">
        <v>4833</v>
      </c>
      <c r="Z447" s="64" t="s">
        <v>4834</v>
      </c>
      <c r="AA447" s="67">
        <v>270</v>
      </c>
      <c r="AB447" s="95" t="s">
        <v>1723</v>
      </c>
      <c r="AC447" s="76"/>
      <c r="AD447" s="29" t="s">
        <v>1774</v>
      </c>
      <c r="AE447" s="29" t="s">
        <v>1775</v>
      </c>
      <c r="AF447" s="77" t="s">
        <v>1726</v>
      </c>
      <c r="AG447" s="29"/>
      <c r="AH447" s="26">
        <f>VLOOKUP(B447,[2]Waybill!$A$1:$G$366,3,0)</f>
        <v>10</v>
      </c>
      <c r="AI447" s="26"/>
    </row>
    <row r="448" spans="1:35" s="101" customFormat="1">
      <c r="A448" s="27">
        <v>138</v>
      </c>
      <c r="B448" s="43">
        <f t="shared" si="41"/>
        <v>9786170974945</v>
      </c>
      <c r="C448" s="64" t="s">
        <v>54</v>
      </c>
      <c r="D448" s="65" t="s">
        <v>16</v>
      </c>
      <c r="E448" s="66" t="s">
        <v>7</v>
      </c>
      <c r="F448" s="67">
        <v>400</v>
      </c>
      <c r="G448" s="64" t="s">
        <v>4835</v>
      </c>
      <c r="H448" s="64" t="s">
        <v>4836</v>
      </c>
      <c r="I448" s="64" t="s">
        <v>4837</v>
      </c>
      <c r="J448" s="64"/>
      <c r="K448" s="67">
        <v>2022</v>
      </c>
      <c r="L448" s="64" t="s">
        <v>1143</v>
      </c>
      <c r="M448" s="64" t="s">
        <v>4838</v>
      </c>
      <c r="N448" s="64" t="s">
        <v>4839</v>
      </c>
      <c r="O448" s="64" t="s">
        <v>4840</v>
      </c>
      <c r="P448" s="114">
        <f t="shared" si="42"/>
        <v>37.6</v>
      </c>
      <c r="Q448" s="1"/>
      <c r="R448" s="69" t="str">
        <f t="shared" si="43"/>
        <v/>
      </c>
      <c r="S448" s="70" t="str">
        <f t="shared" si="44"/>
        <v>Image</v>
      </c>
      <c r="T448" s="92">
        <v>9786170974945</v>
      </c>
      <c r="U448" s="64" t="s">
        <v>4841</v>
      </c>
      <c r="V448" s="96">
        <v>37.6</v>
      </c>
      <c r="W448" s="93" t="s">
        <v>4842</v>
      </c>
      <c r="X448" s="64" t="s">
        <v>4843</v>
      </c>
      <c r="Y448" s="64" t="s">
        <v>4844</v>
      </c>
      <c r="Z448" s="64" t="s">
        <v>4845</v>
      </c>
      <c r="AA448" s="67">
        <v>620</v>
      </c>
      <c r="AB448" s="95" t="s">
        <v>1723</v>
      </c>
      <c r="AC448" s="76"/>
      <c r="AD448" s="29" t="s">
        <v>3691</v>
      </c>
      <c r="AE448" s="29" t="s">
        <v>3692</v>
      </c>
      <c r="AF448" s="77" t="s">
        <v>1726</v>
      </c>
      <c r="AG448" s="29"/>
      <c r="AH448" s="26">
        <f>VLOOKUP(B448,[2]Waybill!$A$1:$G$366,3,0)</f>
        <v>15</v>
      </c>
      <c r="AI448" s="26"/>
    </row>
    <row r="449" spans="1:35">
      <c r="A449" s="27">
        <v>139</v>
      </c>
      <c r="B449" s="43">
        <f t="shared" si="41"/>
        <v>9786175481509</v>
      </c>
      <c r="C449" s="64" t="s">
        <v>54</v>
      </c>
      <c r="D449" s="65" t="s">
        <v>16</v>
      </c>
      <c r="E449" s="66" t="s">
        <v>7</v>
      </c>
      <c r="F449" s="67">
        <v>160</v>
      </c>
      <c r="G449" s="64" t="s">
        <v>4846</v>
      </c>
      <c r="H449" s="64" t="s">
        <v>4847</v>
      </c>
      <c r="I449" s="64" t="s">
        <v>4848</v>
      </c>
      <c r="J449" s="64"/>
      <c r="K449" s="67">
        <v>2023</v>
      </c>
      <c r="L449" s="64" t="s">
        <v>793</v>
      </c>
      <c r="M449" s="64" t="s">
        <v>4849</v>
      </c>
      <c r="N449" s="64" t="s">
        <v>4850</v>
      </c>
      <c r="O449" s="64" t="s">
        <v>4851</v>
      </c>
      <c r="P449" s="114">
        <f t="shared" si="42"/>
        <v>21.9</v>
      </c>
      <c r="Q449" s="1"/>
      <c r="R449" s="69" t="str">
        <f t="shared" si="43"/>
        <v/>
      </c>
      <c r="S449" s="70" t="str">
        <f t="shared" si="44"/>
        <v>Image</v>
      </c>
      <c r="T449" s="92">
        <v>9786175481509</v>
      </c>
      <c r="U449" s="64" t="s">
        <v>4852</v>
      </c>
      <c r="V449" s="96">
        <v>21.9</v>
      </c>
      <c r="W449" s="93" t="s">
        <v>4853</v>
      </c>
      <c r="X449" s="64" t="s">
        <v>4854</v>
      </c>
      <c r="Y449" s="64" t="s">
        <v>4855</v>
      </c>
      <c r="Z449" s="64" t="s">
        <v>4856</v>
      </c>
      <c r="AA449" s="67">
        <v>332</v>
      </c>
      <c r="AB449" s="95" t="s">
        <v>1723</v>
      </c>
      <c r="AC449" s="76"/>
      <c r="AD449" s="29" t="s">
        <v>793</v>
      </c>
      <c r="AE449" s="29" t="s">
        <v>793</v>
      </c>
      <c r="AF449" s="77" t="s">
        <v>1726</v>
      </c>
      <c r="AG449" s="29"/>
      <c r="AH449" s="26">
        <f>VLOOKUP(B449,[2]Waybill!$A$1:$G$366,3,0)</f>
        <v>10</v>
      </c>
      <c r="AI449" s="26"/>
    </row>
    <row r="450" spans="1:35">
      <c r="A450" s="27">
        <v>140</v>
      </c>
      <c r="B450" s="43">
        <f t="shared" si="41"/>
        <v>9786176799443</v>
      </c>
      <c r="C450" s="64" t="s">
        <v>54</v>
      </c>
      <c r="D450" s="65" t="s">
        <v>16</v>
      </c>
      <c r="E450" s="66" t="s">
        <v>7</v>
      </c>
      <c r="F450" s="67">
        <v>32</v>
      </c>
      <c r="G450" s="64" t="s">
        <v>1333</v>
      </c>
      <c r="H450" s="64" t="s">
        <v>1334</v>
      </c>
      <c r="I450" s="64" t="s">
        <v>4857</v>
      </c>
      <c r="J450" s="64" t="s">
        <v>1335</v>
      </c>
      <c r="K450" s="67">
        <v>2021</v>
      </c>
      <c r="L450" s="64" t="s">
        <v>723</v>
      </c>
      <c r="M450" s="64" t="s">
        <v>1336</v>
      </c>
      <c r="N450" s="64" t="s">
        <v>1337</v>
      </c>
      <c r="O450" s="64" t="s">
        <v>4858</v>
      </c>
      <c r="P450" s="114">
        <f t="shared" si="42"/>
        <v>17.600000000000001</v>
      </c>
      <c r="Q450" s="1"/>
      <c r="R450" s="69" t="str">
        <f t="shared" si="43"/>
        <v/>
      </c>
      <c r="S450" s="70" t="str">
        <f t="shared" si="44"/>
        <v>Image</v>
      </c>
      <c r="T450" s="92">
        <v>9786176799443</v>
      </c>
      <c r="U450" s="64" t="s">
        <v>1338</v>
      </c>
      <c r="V450" s="96">
        <v>17.600000000000001</v>
      </c>
      <c r="W450" s="93"/>
      <c r="X450" s="64" t="s">
        <v>4859</v>
      </c>
      <c r="Y450" s="64" t="s">
        <v>1339</v>
      </c>
      <c r="Z450" s="64" t="s">
        <v>1340</v>
      </c>
      <c r="AA450" s="67">
        <v>292</v>
      </c>
      <c r="AB450" s="95" t="s">
        <v>1723</v>
      </c>
      <c r="AC450" s="76">
        <v>1312678627</v>
      </c>
      <c r="AD450" s="29" t="s">
        <v>1774</v>
      </c>
      <c r="AE450" s="29" t="s">
        <v>1775</v>
      </c>
      <c r="AF450" s="77" t="s">
        <v>1726</v>
      </c>
      <c r="AG450" s="29"/>
      <c r="AH450" s="26">
        <f>VLOOKUP(B450,[2]Waybill!$A$1:$G$366,3,0)</f>
        <v>10</v>
      </c>
      <c r="AI450" s="26"/>
    </row>
    <row r="451" spans="1:35">
      <c r="A451" s="27">
        <v>141</v>
      </c>
      <c r="B451" s="43">
        <f t="shared" si="41"/>
        <v>9786176143659</v>
      </c>
      <c r="C451" s="64" t="s">
        <v>54</v>
      </c>
      <c r="D451" s="65" t="s">
        <v>16</v>
      </c>
      <c r="E451" s="66" t="s">
        <v>7</v>
      </c>
      <c r="F451" s="67">
        <v>48</v>
      </c>
      <c r="G451" s="64" t="s">
        <v>4860</v>
      </c>
      <c r="H451" s="64" t="s">
        <v>4861</v>
      </c>
      <c r="I451" s="64" t="s">
        <v>4862</v>
      </c>
      <c r="J451" s="64"/>
      <c r="K451" s="67">
        <v>2022</v>
      </c>
      <c r="L451" s="64" t="s">
        <v>4389</v>
      </c>
      <c r="M451" s="64" t="s">
        <v>4863</v>
      </c>
      <c r="N451" s="64" t="s">
        <v>4864</v>
      </c>
      <c r="O451" s="64" t="s">
        <v>4865</v>
      </c>
      <c r="P451" s="114">
        <f t="shared" si="42"/>
        <v>38.700000000000003</v>
      </c>
      <c r="Q451" s="1"/>
      <c r="R451" s="69" t="str">
        <f t="shared" si="43"/>
        <v/>
      </c>
      <c r="S451" s="70" t="str">
        <f t="shared" si="44"/>
        <v>Image</v>
      </c>
      <c r="T451" s="92">
        <v>9786176143659</v>
      </c>
      <c r="U451" s="64" t="s">
        <v>4866</v>
      </c>
      <c r="V451" s="96">
        <v>38.700000000000003</v>
      </c>
      <c r="W451" s="93" t="s">
        <v>4867</v>
      </c>
      <c r="X451" s="64" t="s">
        <v>4868</v>
      </c>
      <c r="Y451" s="64" t="s">
        <v>4869</v>
      </c>
      <c r="Z451" s="64" t="s">
        <v>4870</v>
      </c>
      <c r="AA451" s="67">
        <v>451</v>
      </c>
      <c r="AB451" s="95" t="s">
        <v>1723</v>
      </c>
      <c r="AC451" s="76"/>
      <c r="AD451" s="29" t="s">
        <v>4398</v>
      </c>
      <c r="AE451" s="29" t="s">
        <v>4399</v>
      </c>
      <c r="AF451" s="77" t="s">
        <v>1726</v>
      </c>
      <c r="AG451" s="29"/>
      <c r="AH451" s="26">
        <f>VLOOKUP(B451,[2]Waybill!$A$1:$G$366,3,0)</f>
        <v>10</v>
      </c>
      <c r="AI451" s="26"/>
    </row>
    <row r="452" spans="1:35">
      <c r="A452" s="27">
        <v>142</v>
      </c>
      <c r="B452" s="43">
        <f t="shared" si="41"/>
        <v>9786170981806</v>
      </c>
      <c r="C452" s="64" t="s">
        <v>54</v>
      </c>
      <c r="D452" s="65" t="s">
        <v>16</v>
      </c>
      <c r="E452" s="66" t="s">
        <v>7</v>
      </c>
      <c r="F452" s="67">
        <v>160</v>
      </c>
      <c r="G452" s="64" t="s">
        <v>4872</v>
      </c>
      <c r="H452" s="64" t="s">
        <v>4873</v>
      </c>
      <c r="I452" s="64" t="s">
        <v>4874</v>
      </c>
      <c r="J452" s="64" t="s">
        <v>4875</v>
      </c>
      <c r="K452" s="67">
        <v>2023</v>
      </c>
      <c r="L452" s="64" t="s">
        <v>1143</v>
      </c>
      <c r="M452" s="64" t="s">
        <v>4876</v>
      </c>
      <c r="N452" s="64" t="s">
        <v>4877</v>
      </c>
      <c r="O452" s="64" t="s">
        <v>4878</v>
      </c>
      <c r="P452" s="114">
        <f t="shared" si="42"/>
        <v>30.2</v>
      </c>
      <c r="Q452" s="1"/>
      <c r="R452" s="69" t="str">
        <f t="shared" si="43"/>
        <v/>
      </c>
      <c r="S452" s="70" t="str">
        <f t="shared" si="44"/>
        <v>Image</v>
      </c>
      <c r="T452" s="92">
        <v>9786170981806</v>
      </c>
      <c r="U452" s="64" t="s">
        <v>4879</v>
      </c>
      <c r="V452" s="96">
        <v>30.2</v>
      </c>
      <c r="W452" s="93" t="s">
        <v>4880</v>
      </c>
      <c r="X452" s="64" t="s">
        <v>4881</v>
      </c>
      <c r="Y452" s="64" t="s">
        <v>4882</v>
      </c>
      <c r="Z452" s="64" t="s">
        <v>4883</v>
      </c>
      <c r="AA452" s="67">
        <v>475</v>
      </c>
      <c r="AB452" s="95" t="s">
        <v>1723</v>
      </c>
      <c r="AC452" s="76"/>
      <c r="AD452" s="29" t="s">
        <v>3691</v>
      </c>
      <c r="AE452" s="29" t="s">
        <v>3692</v>
      </c>
      <c r="AF452" s="77" t="s">
        <v>1726</v>
      </c>
      <c r="AG452" s="29"/>
      <c r="AH452" s="26">
        <f>VLOOKUP(B452,[2]Waybill!$A$1:$G$366,3,0)</f>
        <v>10</v>
      </c>
      <c r="AI452" s="26"/>
    </row>
    <row r="453" spans="1:35">
      <c r="A453" s="27">
        <v>143</v>
      </c>
      <c r="B453" s="43">
        <f t="shared" si="41"/>
        <v>9789669827371</v>
      </c>
      <c r="C453" s="64" t="s">
        <v>54</v>
      </c>
      <c r="D453" s="65" t="s">
        <v>16</v>
      </c>
      <c r="E453" s="66" t="s">
        <v>7</v>
      </c>
      <c r="F453" s="67">
        <v>80</v>
      </c>
      <c r="G453" s="64" t="s">
        <v>4884</v>
      </c>
      <c r="H453" s="64" t="s">
        <v>4885</v>
      </c>
      <c r="I453" s="64" t="s">
        <v>4886</v>
      </c>
      <c r="J453" s="64" t="s">
        <v>4887</v>
      </c>
      <c r="K453" s="67">
        <v>2023</v>
      </c>
      <c r="L453" s="64" t="s">
        <v>80</v>
      </c>
      <c r="M453" s="64" t="s">
        <v>4888</v>
      </c>
      <c r="N453" s="64" t="s">
        <v>4889</v>
      </c>
      <c r="O453" s="64" t="s">
        <v>4890</v>
      </c>
      <c r="P453" s="114">
        <f t="shared" si="42"/>
        <v>16.2</v>
      </c>
      <c r="Q453" s="1"/>
      <c r="R453" s="69" t="str">
        <f t="shared" si="43"/>
        <v/>
      </c>
      <c r="S453" s="70" t="str">
        <f t="shared" si="44"/>
        <v>Image</v>
      </c>
      <c r="T453" s="92">
        <v>9789669827371</v>
      </c>
      <c r="U453" s="64" t="s">
        <v>4891</v>
      </c>
      <c r="V453" s="96">
        <v>16.2</v>
      </c>
      <c r="W453" s="93" t="s">
        <v>4892</v>
      </c>
      <c r="X453" s="64" t="s">
        <v>4893</v>
      </c>
      <c r="Y453" s="64" t="s">
        <v>4894</v>
      </c>
      <c r="Z453" s="64" t="s">
        <v>4895</v>
      </c>
      <c r="AA453" s="67">
        <v>247</v>
      </c>
      <c r="AB453" s="95" t="s">
        <v>1723</v>
      </c>
      <c r="AC453" s="76"/>
      <c r="AD453" s="29" t="s">
        <v>81</v>
      </c>
      <c r="AE453" s="29" t="s">
        <v>1797</v>
      </c>
      <c r="AF453" s="77" t="s">
        <v>1726</v>
      </c>
      <c r="AG453" s="29"/>
      <c r="AH453" s="26">
        <f>VLOOKUP(B453,[2]Waybill!$A$1:$G$366,3,0)</f>
        <v>10</v>
      </c>
      <c r="AI453" s="26"/>
    </row>
    <row r="454" spans="1:35">
      <c r="A454" s="27">
        <v>144</v>
      </c>
      <c r="B454" s="43">
        <f t="shared" si="41"/>
        <v>9786178012946</v>
      </c>
      <c r="C454" s="64" t="s">
        <v>54</v>
      </c>
      <c r="D454" s="65" t="s">
        <v>16</v>
      </c>
      <c r="E454" s="66" t="s">
        <v>7</v>
      </c>
      <c r="F454" s="67">
        <v>48</v>
      </c>
      <c r="G454" s="64" t="s">
        <v>4896</v>
      </c>
      <c r="H454" s="64" t="s">
        <v>4897</v>
      </c>
      <c r="I454" s="64" t="s">
        <v>4898</v>
      </c>
      <c r="J454" s="64"/>
      <c r="K454" s="67">
        <v>2023</v>
      </c>
      <c r="L454" s="64" t="s">
        <v>1203</v>
      </c>
      <c r="M454" s="64" t="s">
        <v>4899</v>
      </c>
      <c r="N454" s="64" t="s">
        <v>4900</v>
      </c>
      <c r="O454" s="64" t="s">
        <v>4901</v>
      </c>
      <c r="P454" s="114">
        <f t="shared" si="42"/>
        <v>44.8</v>
      </c>
      <c r="Q454" s="1"/>
      <c r="R454" s="69" t="str">
        <f t="shared" si="43"/>
        <v/>
      </c>
      <c r="S454" s="70" t="str">
        <f t="shared" si="44"/>
        <v>Image</v>
      </c>
      <c r="T454" s="92">
        <v>9786178012946</v>
      </c>
      <c r="U454" s="64" t="s">
        <v>4902</v>
      </c>
      <c r="V454" s="96">
        <v>44.8</v>
      </c>
      <c r="W454" s="93" t="s">
        <v>4903</v>
      </c>
      <c r="X454" s="64" t="s">
        <v>4904</v>
      </c>
      <c r="Y454" s="64" t="s">
        <v>4905</v>
      </c>
      <c r="Z454" s="64" t="s">
        <v>4906</v>
      </c>
      <c r="AA454" s="67">
        <v>570</v>
      </c>
      <c r="AB454" s="95" t="s">
        <v>1723</v>
      </c>
      <c r="AC454" s="76"/>
      <c r="AD454" s="29" t="s">
        <v>2346</v>
      </c>
      <c r="AE454" s="29" t="s">
        <v>2347</v>
      </c>
      <c r="AF454" s="77" t="s">
        <v>1726</v>
      </c>
      <c r="AG454" s="29"/>
      <c r="AH454" s="26">
        <f>VLOOKUP(B454,[2]Waybill!$A$1:$G$366,3,0)</f>
        <v>10</v>
      </c>
      <c r="AI454" s="26"/>
    </row>
    <row r="455" spans="1:35">
      <c r="A455" s="27">
        <v>145</v>
      </c>
      <c r="B455" s="43">
        <f t="shared" si="41"/>
        <v>9786177885534</v>
      </c>
      <c r="C455" s="64" t="s">
        <v>54</v>
      </c>
      <c r="D455" s="65" t="s">
        <v>16</v>
      </c>
      <c r="E455" s="66" t="s">
        <v>7</v>
      </c>
      <c r="F455" s="67">
        <v>368</v>
      </c>
      <c r="G455" s="64" t="s">
        <v>4907</v>
      </c>
      <c r="H455" s="64" t="s">
        <v>4908</v>
      </c>
      <c r="I455" s="64" t="s">
        <v>4909</v>
      </c>
      <c r="J455" s="64" t="s">
        <v>4910</v>
      </c>
      <c r="K455" s="67">
        <v>2023</v>
      </c>
      <c r="L455" s="64" t="s">
        <v>4911</v>
      </c>
      <c r="M455" s="64" t="s">
        <v>4912</v>
      </c>
      <c r="N455" s="64" t="s">
        <v>4913</v>
      </c>
      <c r="O455" s="64" t="s">
        <v>4914</v>
      </c>
      <c r="P455" s="114">
        <f t="shared" si="42"/>
        <v>43.9</v>
      </c>
      <c r="Q455" s="1"/>
      <c r="R455" s="69" t="str">
        <f t="shared" si="43"/>
        <v/>
      </c>
      <c r="S455" s="70" t="str">
        <f t="shared" si="44"/>
        <v>Image</v>
      </c>
      <c r="T455" s="92">
        <v>9786177885534</v>
      </c>
      <c r="U455" s="64" t="s">
        <v>4915</v>
      </c>
      <c r="V455" s="96">
        <v>43.9</v>
      </c>
      <c r="W455" s="93" t="s">
        <v>4916</v>
      </c>
      <c r="X455" s="64" t="s">
        <v>4917</v>
      </c>
      <c r="Y455" s="64" t="s">
        <v>4918</v>
      </c>
      <c r="Z455" s="64" t="s">
        <v>4919</v>
      </c>
      <c r="AA455" s="67">
        <v>576</v>
      </c>
      <c r="AB455" s="95" t="s">
        <v>1723</v>
      </c>
      <c r="AC455" s="76"/>
      <c r="AD455" s="29" t="s">
        <v>4911</v>
      </c>
      <c r="AE455" s="29" t="s">
        <v>4911</v>
      </c>
      <c r="AF455" s="77" t="s">
        <v>1726</v>
      </c>
      <c r="AG455" s="29"/>
      <c r="AH455" s="26">
        <f>VLOOKUP(B455,[2]Waybill!$A$1:$G$366,3,0)</f>
        <v>10</v>
      </c>
      <c r="AI455" s="26"/>
    </row>
    <row r="456" spans="1:35">
      <c r="A456" s="27">
        <v>146</v>
      </c>
      <c r="B456" s="43">
        <f t="shared" si="41"/>
        <v>9789661067676</v>
      </c>
      <c r="C456" s="64" t="s">
        <v>54</v>
      </c>
      <c r="D456" s="65" t="s">
        <v>16</v>
      </c>
      <c r="E456" s="66" t="s">
        <v>7</v>
      </c>
      <c r="F456" s="67">
        <v>248</v>
      </c>
      <c r="G456" s="64" t="s">
        <v>4920</v>
      </c>
      <c r="H456" s="64" t="s">
        <v>4921</v>
      </c>
      <c r="I456" s="64" t="s">
        <v>4922</v>
      </c>
      <c r="J456" s="64" t="s">
        <v>4923</v>
      </c>
      <c r="K456" s="67">
        <v>2022</v>
      </c>
      <c r="L456" s="64" t="s">
        <v>487</v>
      </c>
      <c r="M456" s="64" t="s">
        <v>4924</v>
      </c>
      <c r="N456" s="64" t="s">
        <v>4925</v>
      </c>
      <c r="O456" s="64" t="s">
        <v>4926</v>
      </c>
      <c r="P456" s="114">
        <f t="shared" si="42"/>
        <v>40.5</v>
      </c>
      <c r="Q456" s="1"/>
      <c r="R456" s="69" t="str">
        <f t="shared" si="43"/>
        <v/>
      </c>
      <c r="S456" s="70" t="str">
        <f t="shared" si="44"/>
        <v>Image</v>
      </c>
      <c r="T456" s="92">
        <v>9789661067676</v>
      </c>
      <c r="U456" s="64" t="s">
        <v>4927</v>
      </c>
      <c r="V456" s="96">
        <v>40.5</v>
      </c>
      <c r="W456" s="93" t="s">
        <v>4928</v>
      </c>
      <c r="X456" s="64" t="s">
        <v>4929</v>
      </c>
      <c r="Y456" s="64" t="s">
        <v>4930</v>
      </c>
      <c r="Z456" s="64" t="s">
        <v>4931</v>
      </c>
      <c r="AA456" s="67">
        <v>629</v>
      </c>
      <c r="AB456" s="95" t="s">
        <v>1723</v>
      </c>
      <c r="AC456" s="76"/>
      <c r="AD456" s="29" t="s">
        <v>1949</v>
      </c>
      <c r="AE456" s="29" t="s">
        <v>1950</v>
      </c>
      <c r="AF456" s="77" t="s">
        <v>1726</v>
      </c>
      <c r="AG456" s="29"/>
      <c r="AH456" s="26">
        <f>VLOOKUP(B456,[2]Waybill!$A$1:$G$366,3,0)</f>
        <v>35</v>
      </c>
      <c r="AI456" s="26"/>
    </row>
    <row r="457" spans="1:35" ht="15.75" customHeight="1">
      <c r="A457" s="27">
        <v>147</v>
      </c>
      <c r="B457" s="43">
        <f t="shared" si="41"/>
        <v>9786175852484</v>
      </c>
      <c r="C457" s="64" t="s">
        <v>54</v>
      </c>
      <c r="D457" s="65" t="s">
        <v>16</v>
      </c>
      <c r="E457" s="66" t="s">
        <v>7</v>
      </c>
      <c r="F457" s="67">
        <v>216</v>
      </c>
      <c r="G457" s="64" t="s">
        <v>4932</v>
      </c>
      <c r="H457" s="64" t="s">
        <v>4933</v>
      </c>
      <c r="I457" s="64" t="s">
        <v>4934</v>
      </c>
      <c r="J457" s="64"/>
      <c r="K457" s="67">
        <v>2023</v>
      </c>
      <c r="L457" s="64" t="s">
        <v>121</v>
      </c>
      <c r="M457" s="64" t="s">
        <v>4935</v>
      </c>
      <c r="N457" s="64" t="s">
        <v>4936</v>
      </c>
      <c r="O457" s="64" t="s">
        <v>4937</v>
      </c>
      <c r="P457" s="115">
        <f t="shared" si="42"/>
        <v>76.099999999999994</v>
      </c>
      <c r="Q457" s="1"/>
      <c r="R457" s="69" t="str">
        <f t="shared" si="43"/>
        <v/>
      </c>
      <c r="S457" s="70" t="str">
        <f t="shared" si="44"/>
        <v>Image</v>
      </c>
      <c r="T457" s="92">
        <v>9786175852484</v>
      </c>
      <c r="U457" s="64" t="s">
        <v>4938</v>
      </c>
      <c r="V457" s="73">
        <v>76.099999999999994</v>
      </c>
      <c r="W457" s="93" t="s">
        <v>4939</v>
      </c>
      <c r="X457" s="64" t="s">
        <v>4940</v>
      </c>
      <c r="Y457" s="64" t="s">
        <v>4941</v>
      </c>
      <c r="Z457" s="64" t="s">
        <v>4942</v>
      </c>
      <c r="AA457" s="94">
        <v>1593</v>
      </c>
      <c r="AB457" s="95" t="s">
        <v>1723</v>
      </c>
      <c r="AC457" s="76"/>
      <c r="AD457" s="29" t="s">
        <v>1928</v>
      </c>
      <c r="AE457" s="29" t="s">
        <v>1929</v>
      </c>
      <c r="AF457" s="77" t="s">
        <v>1726</v>
      </c>
      <c r="AG457" s="29"/>
      <c r="AH457" s="26">
        <f>VLOOKUP(B457,[2]Waybill!$A$1:$G$366,3,0)</f>
        <v>35</v>
      </c>
      <c r="AI457" s="26"/>
    </row>
    <row r="458" spans="1:35">
      <c r="A458" s="27">
        <v>148</v>
      </c>
      <c r="B458" s="43">
        <f t="shared" si="41"/>
        <v>9786176907992</v>
      </c>
      <c r="C458" s="64" t="s">
        <v>54</v>
      </c>
      <c r="D458" s="65" t="s">
        <v>16</v>
      </c>
      <c r="E458" s="66" t="s">
        <v>7</v>
      </c>
      <c r="F458" s="67">
        <v>80</v>
      </c>
      <c r="G458" s="64" t="s">
        <v>1368</v>
      </c>
      <c r="H458" s="64" t="s">
        <v>1369</v>
      </c>
      <c r="I458" s="64" t="s">
        <v>4943</v>
      </c>
      <c r="J458" s="64" t="s">
        <v>1278</v>
      </c>
      <c r="K458" s="67">
        <v>2018</v>
      </c>
      <c r="L458" s="64" t="s">
        <v>81</v>
      </c>
      <c r="M458" s="64" t="s">
        <v>1370</v>
      </c>
      <c r="N458" s="64" t="s">
        <v>1371</v>
      </c>
      <c r="O458" s="64" t="s">
        <v>4944</v>
      </c>
      <c r="P458" s="114">
        <f t="shared" si="42"/>
        <v>14.3</v>
      </c>
      <c r="Q458" s="1"/>
      <c r="R458" s="69" t="str">
        <f t="shared" si="43"/>
        <v/>
      </c>
      <c r="S458" s="70" t="str">
        <f t="shared" si="44"/>
        <v>Image</v>
      </c>
      <c r="T458" s="92">
        <v>9786176907992</v>
      </c>
      <c r="U458" s="64" t="s">
        <v>1372</v>
      </c>
      <c r="V458" s="96">
        <v>14.3</v>
      </c>
      <c r="W458" s="93" t="s">
        <v>1373</v>
      </c>
      <c r="X458" s="64" t="s">
        <v>4945</v>
      </c>
      <c r="Y458" s="64" t="s">
        <v>1374</v>
      </c>
      <c r="Z458" s="64" t="s">
        <v>1375</v>
      </c>
      <c r="AA458" s="67">
        <v>475</v>
      </c>
      <c r="AB458" s="95" t="s">
        <v>1723</v>
      </c>
      <c r="AC458" s="76">
        <v>1140653994</v>
      </c>
      <c r="AD458" s="29" t="s">
        <v>3869</v>
      </c>
      <c r="AE458" s="29" t="s">
        <v>81</v>
      </c>
      <c r="AF458" s="77" t="s">
        <v>1726</v>
      </c>
      <c r="AG458" s="29"/>
      <c r="AH458" s="26">
        <f>VLOOKUP(B458,[2]Waybill!$A$1:$G$366,3,0)</f>
        <v>5</v>
      </c>
      <c r="AI458" s="26"/>
    </row>
    <row r="459" spans="1:35">
      <c r="A459" s="27">
        <v>149</v>
      </c>
      <c r="B459" s="43">
        <f t="shared" si="41"/>
        <v>9786178109295</v>
      </c>
      <c r="C459" s="64" t="s">
        <v>54</v>
      </c>
      <c r="D459" s="65" t="s">
        <v>16</v>
      </c>
      <c r="E459" s="66" t="s">
        <v>7</v>
      </c>
      <c r="F459" s="67">
        <v>192</v>
      </c>
      <c r="G459" s="64" t="s">
        <v>4946</v>
      </c>
      <c r="H459" s="64" t="s">
        <v>4947</v>
      </c>
      <c r="I459" s="64" t="s">
        <v>4948</v>
      </c>
      <c r="J459" s="64" t="s">
        <v>4949</v>
      </c>
      <c r="K459" s="67">
        <v>2023</v>
      </c>
      <c r="L459" s="64" t="s">
        <v>4034</v>
      </c>
      <c r="M459" s="64" t="s">
        <v>4950</v>
      </c>
      <c r="N459" s="64" t="s">
        <v>4951</v>
      </c>
      <c r="O459" s="64" t="s">
        <v>4952</v>
      </c>
      <c r="P459" s="114">
        <f t="shared" si="42"/>
        <v>22.2</v>
      </c>
      <c r="Q459" s="1"/>
      <c r="R459" s="69" t="str">
        <f t="shared" si="43"/>
        <v/>
      </c>
      <c r="S459" s="70" t="str">
        <f t="shared" si="44"/>
        <v>Image</v>
      </c>
      <c r="T459" s="92">
        <v>9786178109295</v>
      </c>
      <c r="U459" s="64" t="s">
        <v>4953</v>
      </c>
      <c r="V459" s="96">
        <v>22.2</v>
      </c>
      <c r="W459" s="93" t="s">
        <v>4954</v>
      </c>
      <c r="X459" s="64" t="s">
        <v>4955</v>
      </c>
      <c r="Y459" s="64" t="s">
        <v>4956</v>
      </c>
      <c r="Z459" s="64" t="s">
        <v>4957</v>
      </c>
      <c r="AA459" s="67">
        <v>270</v>
      </c>
      <c r="AB459" s="95" t="s">
        <v>1723</v>
      </c>
      <c r="AC459" s="76"/>
      <c r="AD459" s="29" t="s">
        <v>4034</v>
      </c>
      <c r="AE459" s="29" t="s">
        <v>4034</v>
      </c>
      <c r="AF459" s="77" t="s">
        <v>1726</v>
      </c>
      <c r="AG459" s="29"/>
      <c r="AH459" s="26">
        <f>VLOOKUP(B459,[2]Waybill!$A$1:$G$366,3,0)</f>
        <v>10</v>
      </c>
      <c r="AI459" s="26"/>
    </row>
    <row r="460" spans="1:35">
      <c r="A460" s="27">
        <v>150</v>
      </c>
      <c r="B460" s="43">
        <f t="shared" si="41"/>
        <v>9789661069489</v>
      </c>
      <c r="C460" s="64" t="s">
        <v>54</v>
      </c>
      <c r="D460" s="65" t="s">
        <v>16</v>
      </c>
      <c r="E460" s="66" t="s">
        <v>7</v>
      </c>
      <c r="F460" s="67">
        <v>32</v>
      </c>
      <c r="G460" s="64" t="s">
        <v>4958</v>
      </c>
      <c r="H460" s="64" t="s">
        <v>4959</v>
      </c>
      <c r="I460" s="64" t="s">
        <v>4960</v>
      </c>
      <c r="J460" s="64"/>
      <c r="K460" s="67">
        <v>2023</v>
      </c>
      <c r="L460" s="64" t="s">
        <v>487</v>
      </c>
      <c r="M460" s="64" t="s">
        <v>4961</v>
      </c>
      <c r="N460" s="64" t="s">
        <v>4962</v>
      </c>
      <c r="O460" s="64" t="s">
        <v>4963</v>
      </c>
      <c r="P460" s="114">
        <f t="shared" si="42"/>
        <v>33.1</v>
      </c>
      <c r="Q460" s="1"/>
      <c r="R460" s="69" t="str">
        <f t="shared" si="43"/>
        <v/>
      </c>
      <c r="S460" s="70" t="str">
        <f t="shared" si="44"/>
        <v>Image</v>
      </c>
      <c r="T460" s="92">
        <v>9789661069489</v>
      </c>
      <c r="U460" s="64" t="s">
        <v>4964</v>
      </c>
      <c r="V460" s="96">
        <v>33.1</v>
      </c>
      <c r="W460" s="93" t="s">
        <v>4965</v>
      </c>
      <c r="X460" s="64" t="s">
        <v>4966</v>
      </c>
      <c r="Y460" s="64" t="s">
        <v>4967</v>
      </c>
      <c r="Z460" s="64" t="s">
        <v>4968</v>
      </c>
      <c r="AA460" s="67">
        <v>108</v>
      </c>
      <c r="AB460" s="95" t="s">
        <v>1723</v>
      </c>
      <c r="AC460" s="76"/>
      <c r="AD460" s="29" t="s">
        <v>1949</v>
      </c>
      <c r="AE460" s="29" t="s">
        <v>1950</v>
      </c>
      <c r="AF460" s="77" t="s">
        <v>1726</v>
      </c>
      <c r="AG460" s="29"/>
      <c r="AH460" s="26">
        <f>VLOOKUP(B460,[2]Waybill!$A$1:$G$366,3,0)</f>
        <v>10</v>
      </c>
      <c r="AI460" s="26"/>
    </row>
    <row r="461" spans="1:35">
      <c r="A461" s="27">
        <v>151</v>
      </c>
      <c r="B461" s="43">
        <f t="shared" si="41"/>
        <v>9786177914524</v>
      </c>
      <c r="C461" s="64" t="s">
        <v>54</v>
      </c>
      <c r="D461" s="65" t="s">
        <v>16</v>
      </c>
      <c r="E461" s="66" t="s">
        <v>7</v>
      </c>
      <c r="F461" s="67">
        <v>368</v>
      </c>
      <c r="G461" s="64" t="s">
        <v>4969</v>
      </c>
      <c r="H461" s="64" t="s">
        <v>4970</v>
      </c>
      <c r="I461" s="64" t="s">
        <v>4971</v>
      </c>
      <c r="J461" s="64"/>
      <c r="K461" s="67">
        <v>2023</v>
      </c>
      <c r="L461" s="64" t="s">
        <v>4252</v>
      </c>
      <c r="M461" s="64" t="s">
        <v>4972</v>
      </c>
      <c r="N461" s="64" t="s">
        <v>4973</v>
      </c>
      <c r="O461" s="64" t="s">
        <v>4974</v>
      </c>
      <c r="P461" s="114">
        <f t="shared" si="42"/>
        <v>54.2</v>
      </c>
      <c r="Q461" s="1"/>
      <c r="R461" s="69" t="str">
        <f t="shared" si="43"/>
        <v/>
      </c>
      <c r="S461" s="70" t="str">
        <f t="shared" si="44"/>
        <v>Image</v>
      </c>
      <c r="T461" s="92">
        <v>9786177914524</v>
      </c>
      <c r="U461" s="64" t="s">
        <v>4975</v>
      </c>
      <c r="V461" s="96">
        <v>54.2</v>
      </c>
      <c r="W461" s="93" t="s">
        <v>4976</v>
      </c>
      <c r="X461" s="64" t="s">
        <v>4977</v>
      </c>
      <c r="Y461" s="64" t="s">
        <v>4978</v>
      </c>
      <c r="Z461" s="64" t="s">
        <v>4979</v>
      </c>
      <c r="AA461" s="67">
        <v>634</v>
      </c>
      <c r="AB461" s="95" t="s">
        <v>1723</v>
      </c>
      <c r="AC461" s="76"/>
      <c r="AD461" s="29" t="s">
        <v>4252</v>
      </c>
      <c r="AE461" s="29" t="s">
        <v>4252</v>
      </c>
      <c r="AF461" s="77" t="s">
        <v>1726</v>
      </c>
      <c r="AG461" s="29"/>
      <c r="AH461" s="26">
        <f>VLOOKUP(B461,[2]Waybill!$A$1:$G$366,3,0)</f>
        <v>10</v>
      </c>
      <c r="AI461" s="26"/>
    </row>
    <row r="462" spans="1:35">
      <c r="A462" s="27">
        <v>152</v>
      </c>
      <c r="B462" s="43">
        <f t="shared" si="41"/>
        <v>9789669823502</v>
      </c>
      <c r="C462" s="64" t="s">
        <v>54</v>
      </c>
      <c r="D462" s="65" t="s">
        <v>16</v>
      </c>
      <c r="E462" s="66" t="s">
        <v>7</v>
      </c>
      <c r="F462" s="67">
        <v>48</v>
      </c>
      <c r="G462" s="64" t="s">
        <v>4980</v>
      </c>
      <c r="H462" s="64" t="s">
        <v>4981</v>
      </c>
      <c r="I462" s="64" t="s">
        <v>4982</v>
      </c>
      <c r="J462" s="64"/>
      <c r="K462" s="67">
        <v>2022</v>
      </c>
      <c r="L462" s="64" t="s">
        <v>80</v>
      </c>
      <c r="M462" s="64" t="s">
        <v>4983</v>
      </c>
      <c r="N462" s="64" t="s">
        <v>4984</v>
      </c>
      <c r="O462" s="64" t="s">
        <v>4985</v>
      </c>
      <c r="P462" s="114">
        <f t="shared" si="42"/>
        <v>29.1</v>
      </c>
      <c r="Q462" s="1"/>
      <c r="R462" s="69" t="str">
        <f t="shared" si="43"/>
        <v/>
      </c>
      <c r="S462" s="70" t="str">
        <f t="shared" si="44"/>
        <v>Image</v>
      </c>
      <c r="T462" s="92">
        <v>9789669823502</v>
      </c>
      <c r="U462" s="64" t="s">
        <v>4986</v>
      </c>
      <c r="V462" s="96">
        <v>29.1</v>
      </c>
      <c r="W462" s="93" t="s">
        <v>4987</v>
      </c>
      <c r="X462" s="64" t="s">
        <v>4988</v>
      </c>
      <c r="Y462" s="64" t="s">
        <v>4989</v>
      </c>
      <c r="Z462" s="64" t="s">
        <v>4990</v>
      </c>
      <c r="AA462" s="67">
        <v>369</v>
      </c>
      <c r="AB462" s="95" t="s">
        <v>1723</v>
      </c>
      <c r="AC462" s="76"/>
      <c r="AD462" s="29" t="s">
        <v>81</v>
      </c>
      <c r="AE462" s="29" t="s">
        <v>1797</v>
      </c>
      <c r="AF462" s="77" t="s">
        <v>1726</v>
      </c>
      <c r="AG462" s="29"/>
      <c r="AH462" s="26">
        <f>VLOOKUP(B462,[2]Waybill!$A$1:$G$366,3,0)</f>
        <v>10</v>
      </c>
      <c r="AI462" s="26"/>
    </row>
    <row r="463" spans="1:35">
      <c r="A463" s="27">
        <v>153</v>
      </c>
      <c r="B463" s="43">
        <f t="shared" si="41"/>
        <v>9786178115142</v>
      </c>
      <c r="C463" s="64" t="s">
        <v>54</v>
      </c>
      <c r="D463" s="65" t="s">
        <v>16</v>
      </c>
      <c r="E463" s="66" t="s">
        <v>48</v>
      </c>
      <c r="F463" s="67">
        <v>24</v>
      </c>
      <c r="G463" s="64" t="s">
        <v>1376</v>
      </c>
      <c r="H463" s="64" t="s">
        <v>1379</v>
      </c>
      <c r="I463" s="64" t="s">
        <v>1380</v>
      </c>
      <c r="J463" s="64" t="s">
        <v>1381</v>
      </c>
      <c r="K463" s="67">
        <v>2022</v>
      </c>
      <c r="L463" s="64" t="s">
        <v>1206</v>
      </c>
      <c r="M463" s="64" t="s">
        <v>1377</v>
      </c>
      <c r="N463" s="64" t="s">
        <v>1382</v>
      </c>
      <c r="O463" s="64" t="s">
        <v>4991</v>
      </c>
      <c r="P463" s="114">
        <f t="shared" si="42"/>
        <v>17.3</v>
      </c>
      <c r="Q463" s="1"/>
      <c r="R463" s="69" t="str">
        <f t="shared" si="43"/>
        <v/>
      </c>
      <c r="S463" s="70" t="str">
        <f t="shared" si="44"/>
        <v>Image</v>
      </c>
      <c r="T463" s="92">
        <v>9786178115142</v>
      </c>
      <c r="U463" s="64" t="s">
        <v>1383</v>
      </c>
      <c r="V463" s="96">
        <v>17.3</v>
      </c>
      <c r="W463" s="93" t="s">
        <v>1384</v>
      </c>
      <c r="X463" s="64" t="s">
        <v>1385</v>
      </c>
      <c r="Y463" s="64" t="s">
        <v>1378</v>
      </c>
      <c r="Z463" s="64" t="s">
        <v>1386</v>
      </c>
      <c r="AA463" s="67">
        <v>356</v>
      </c>
      <c r="AB463" s="95" t="s">
        <v>1723</v>
      </c>
      <c r="AC463" s="76"/>
      <c r="AD463" s="29" t="s">
        <v>4992</v>
      </c>
      <c r="AE463" s="29" t="s">
        <v>4993</v>
      </c>
      <c r="AF463" s="77" t="s">
        <v>1726</v>
      </c>
      <c r="AG463" s="29"/>
      <c r="AH463" s="26">
        <f>VLOOKUP(B463,[2]Waybill!$A$1:$G$366,3,0)</f>
        <v>5</v>
      </c>
      <c r="AI463" s="26"/>
    </row>
    <row r="464" spans="1:35">
      <c r="A464" s="27">
        <v>154</v>
      </c>
      <c r="B464" s="43">
        <f t="shared" si="41"/>
        <v>9786176144113</v>
      </c>
      <c r="C464" s="64" t="s">
        <v>54</v>
      </c>
      <c r="D464" s="65" t="s">
        <v>16</v>
      </c>
      <c r="E464" s="66" t="s">
        <v>7</v>
      </c>
      <c r="F464" s="67">
        <v>96</v>
      </c>
      <c r="G464" s="64" t="s">
        <v>4994</v>
      </c>
      <c r="H464" s="64" t="s">
        <v>4995</v>
      </c>
      <c r="I464" s="64" t="s">
        <v>4996</v>
      </c>
      <c r="J464" s="64"/>
      <c r="K464" s="67">
        <v>2023</v>
      </c>
      <c r="L464" s="64" t="s">
        <v>4389</v>
      </c>
      <c r="M464" s="64" t="s">
        <v>4997</v>
      </c>
      <c r="N464" s="64" t="s">
        <v>4998</v>
      </c>
      <c r="O464" s="64" t="s">
        <v>4999</v>
      </c>
      <c r="P464" s="114">
        <f t="shared" si="42"/>
        <v>44.8</v>
      </c>
      <c r="Q464" s="1"/>
      <c r="R464" s="69" t="str">
        <f t="shared" si="43"/>
        <v/>
      </c>
      <c r="S464" s="70" t="str">
        <f t="shared" si="44"/>
        <v>Image</v>
      </c>
      <c r="T464" s="92">
        <v>9786176144113</v>
      </c>
      <c r="U464" s="64" t="s">
        <v>5000</v>
      </c>
      <c r="V464" s="96">
        <v>44.8</v>
      </c>
      <c r="W464" s="93" t="s">
        <v>5001</v>
      </c>
      <c r="X464" s="64" t="s">
        <v>5002</v>
      </c>
      <c r="Y464" s="64" t="s">
        <v>5003</v>
      </c>
      <c r="Z464" s="64" t="s">
        <v>5004</v>
      </c>
      <c r="AA464" s="67">
        <v>108</v>
      </c>
      <c r="AB464" s="95" t="s">
        <v>1723</v>
      </c>
      <c r="AC464" s="76"/>
      <c r="AD464" s="29" t="s">
        <v>4398</v>
      </c>
      <c r="AE464" s="29" t="s">
        <v>4399</v>
      </c>
      <c r="AF464" s="77" t="s">
        <v>1726</v>
      </c>
      <c r="AG464" s="29"/>
      <c r="AH464" s="26">
        <f>VLOOKUP(B464,[2]Waybill!$A$1:$G$366,3,0)</f>
        <v>10</v>
      </c>
      <c r="AI464" s="26"/>
    </row>
    <row r="465" spans="1:35" ht="15.75" customHeight="1">
      <c r="A465" s="27">
        <v>155</v>
      </c>
      <c r="B465" s="43">
        <f t="shared" si="41"/>
        <v>9789669851376</v>
      </c>
      <c r="C465" s="64" t="s">
        <v>54</v>
      </c>
      <c r="D465" s="65" t="s">
        <v>16</v>
      </c>
      <c r="E465" s="66" t="s">
        <v>7</v>
      </c>
      <c r="F465" s="67">
        <v>320</v>
      </c>
      <c r="G465" s="64" t="s">
        <v>5005</v>
      </c>
      <c r="H465" s="64" t="s">
        <v>5006</v>
      </c>
      <c r="I465" s="64" t="s">
        <v>5007</v>
      </c>
      <c r="J465" s="64"/>
      <c r="K465" s="67">
        <v>2023</v>
      </c>
      <c r="L465" s="64" t="s">
        <v>5008</v>
      </c>
      <c r="M465" s="64" t="s">
        <v>5009</v>
      </c>
      <c r="N465" s="64" t="s">
        <v>5010</v>
      </c>
      <c r="O465" s="64" t="s">
        <v>5011</v>
      </c>
      <c r="P465" s="115">
        <f t="shared" si="42"/>
        <v>80.8</v>
      </c>
      <c r="Q465" s="1"/>
      <c r="R465" s="69" t="str">
        <f t="shared" si="43"/>
        <v/>
      </c>
      <c r="S465" s="70" t="str">
        <f t="shared" si="44"/>
        <v>Image</v>
      </c>
      <c r="T465" s="92">
        <v>9789669851376</v>
      </c>
      <c r="U465" s="64" t="s">
        <v>5012</v>
      </c>
      <c r="V465" s="73">
        <v>80.8</v>
      </c>
      <c r="W465" s="93" t="s">
        <v>5013</v>
      </c>
      <c r="X465" s="64" t="s">
        <v>5014</v>
      </c>
      <c r="Y465" s="64" t="s">
        <v>5015</v>
      </c>
      <c r="Z465" s="64" t="s">
        <v>5016</v>
      </c>
      <c r="AA465" s="94">
        <v>1282</v>
      </c>
      <c r="AB465" s="95" t="s">
        <v>1723</v>
      </c>
      <c r="AC465" s="76"/>
      <c r="AD465" s="29" t="s">
        <v>5017</v>
      </c>
      <c r="AE465" s="29" t="s">
        <v>5018</v>
      </c>
      <c r="AF465" s="77" t="s">
        <v>1726</v>
      </c>
      <c r="AG465" s="29"/>
      <c r="AH465" s="26">
        <f>VLOOKUP(B465,[2]Waybill!$A$1:$G$366,3,0)</f>
        <v>35</v>
      </c>
      <c r="AI465" s="26"/>
    </row>
    <row r="466" spans="1:35" ht="15.75" customHeight="1">
      <c r="A466" s="27">
        <v>156</v>
      </c>
      <c r="B466" s="43">
        <f t="shared" si="41"/>
        <v>9786177537907</v>
      </c>
      <c r="C466" s="64" t="s">
        <v>54</v>
      </c>
      <c r="D466" s="65" t="s">
        <v>16</v>
      </c>
      <c r="E466" s="66" t="s">
        <v>7</v>
      </c>
      <c r="F466" s="67">
        <v>472</v>
      </c>
      <c r="G466" s="64" t="s">
        <v>5019</v>
      </c>
      <c r="H466" s="64" t="s">
        <v>5020</v>
      </c>
      <c r="I466" s="64" t="s">
        <v>5021</v>
      </c>
      <c r="J466" s="64" t="s">
        <v>5022</v>
      </c>
      <c r="K466" s="67">
        <v>2020</v>
      </c>
      <c r="L466" s="64" t="s">
        <v>4252</v>
      </c>
      <c r="M466" s="64" t="s">
        <v>5023</v>
      </c>
      <c r="N466" s="64" t="s">
        <v>5024</v>
      </c>
      <c r="O466" s="64" t="s">
        <v>5025</v>
      </c>
      <c r="P466" s="115">
        <f t="shared" si="42"/>
        <v>52.1</v>
      </c>
      <c r="Q466" s="1"/>
      <c r="R466" s="69" t="str">
        <f t="shared" si="43"/>
        <v/>
      </c>
      <c r="S466" s="70" t="str">
        <f t="shared" si="44"/>
        <v>Image</v>
      </c>
      <c r="T466" s="92">
        <v>9786177537907</v>
      </c>
      <c r="U466" s="64" t="s">
        <v>5026</v>
      </c>
      <c r="V466" s="73">
        <v>52.1</v>
      </c>
      <c r="W466" s="93" t="s">
        <v>5027</v>
      </c>
      <c r="X466" s="64" t="s">
        <v>5028</v>
      </c>
      <c r="Y466" s="64" t="s">
        <v>5029</v>
      </c>
      <c r="Z466" s="64" t="s">
        <v>5030</v>
      </c>
      <c r="AA466" s="97">
        <v>572</v>
      </c>
      <c r="AB466" s="95" t="s">
        <v>1723</v>
      </c>
      <c r="AC466" s="76"/>
      <c r="AD466" s="29" t="s">
        <v>4252</v>
      </c>
      <c r="AE466" s="29" t="s">
        <v>4252</v>
      </c>
      <c r="AF466" s="77" t="s">
        <v>1726</v>
      </c>
      <c r="AG466" s="29"/>
      <c r="AH466" s="26">
        <f>VLOOKUP(B466,[2]Waybill!$A$1:$G$366,3,0)</f>
        <v>10</v>
      </c>
      <c r="AI466" s="26"/>
    </row>
    <row r="467" spans="1:35">
      <c r="A467" s="27">
        <v>157</v>
      </c>
      <c r="B467" s="43">
        <f t="shared" si="41"/>
        <v>9786178076214</v>
      </c>
      <c r="C467" s="64" t="s">
        <v>54</v>
      </c>
      <c r="D467" s="65" t="s">
        <v>16</v>
      </c>
      <c r="E467" s="66" t="s">
        <v>7</v>
      </c>
      <c r="F467" s="67">
        <v>48</v>
      </c>
      <c r="G467" s="64" t="s">
        <v>5031</v>
      </c>
      <c r="H467" s="64" t="s">
        <v>5032</v>
      </c>
      <c r="I467" s="64" t="s">
        <v>5033</v>
      </c>
      <c r="J467" s="64" t="s">
        <v>5034</v>
      </c>
      <c r="K467" s="67">
        <v>2023</v>
      </c>
      <c r="L467" s="64" t="s">
        <v>4665</v>
      </c>
      <c r="M467" s="64" t="s">
        <v>5035</v>
      </c>
      <c r="N467" s="64" t="s">
        <v>5036</v>
      </c>
      <c r="O467" s="64" t="s">
        <v>5037</v>
      </c>
      <c r="P467" s="114">
        <f t="shared" si="42"/>
        <v>27.4</v>
      </c>
      <c r="Q467" s="1"/>
      <c r="R467" s="69" t="str">
        <f t="shared" si="43"/>
        <v/>
      </c>
      <c r="S467" s="70" t="str">
        <f t="shared" si="44"/>
        <v>Image</v>
      </c>
      <c r="T467" s="92">
        <v>9786178076214</v>
      </c>
      <c r="U467" s="64" t="s">
        <v>5038</v>
      </c>
      <c r="V467" s="96">
        <v>27.4</v>
      </c>
      <c r="W467" s="93" t="s">
        <v>5039</v>
      </c>
      <c r="X467" s="64" t="s">
        <v>5040</v>
      </c>
      <c r="Y467" s="64" t="s">
        <v>5041</v>
      </c>
      <c r="Z467" s="64" t="s">
        <v>5042</v>
      </c>
      <c r="AA467" s="67">
        <v>108</v>
      </c>
      <c r="AB467" s="95" t="s">
        <v>1723</v>
      </c>
      <c r="AC467" s="76"/>
      <c r="AD467" s="29" t="s">
        <v>4674</v>
      </c>
      <c r="AE467" s="29" t="s">
        <v>4674</v>
      </c>
      <c r="AF467" s="77" t="s">
        <v>1726</v>
      </c>
      <c r="AG467" s="29"/>
      <c r="AH467" s="26">
        <f>VLOOKUP(B467,[2]Waybill!$A$1:$G$366,3,0)</f>
        <v>10</v>
      </c>
      <c r="AI467" s="26"/>
    </row>
    <row r="468" spans="1:35">
      <c r="A468" s="27">
        <v>158</v>
      </c>
      <c r="B468" s="43">
        <f t="shared" si="41"/>
        <v>9786177995356</v>
      </c>
      <c r="C468" s="64" t="s">
        <v>54</v>
      </c>
      <c r="D468" s="65" t="s">
        <v>16</v>
      </c>
      <c r="E468" s="66" t="s">
        <v>7</v>
      </c>
      <c r="F468" s="67">
        <v>160</v>
      </c>
      <c r="G468" s="64" t="s">
        <v>5043</v>
      </c>
      <c r="H468" s="64" t="s">
        <v>5044</v>
      </c>
      <c r="I468" s="64" t="s">
        <v>5045</v>
      </c>
      <c r="J468" s="64"/>
      <c r="K468" s="67">
        <v>2023</v>
      </c>
      <c r="L468" s="64" t="s">
        <v>1222</v>
      </c>
      <c r="M468" s="64" t="s">
        <v>5046</v>
      </c>
      <c r="N468" s="64" t="s">
        <v>5047</v>
      </c>
      <c r="O468" s="64" t="s">
        <v>5048</v>
      </c>
      <c r="P468" s="114">
        <f t="shared" si="42"/>
        <v>26.5</v>
      </c>
      <c r="Q468" s="1"/>
      <c r="R468" s="69" t="str">
        <f t="shared" si="43"/>
        <v/>
      </c>
      <c r="S468" s="70" t="str">
        <f t="shared" si="44"/>
        <v>Image</v>
      </c>
      <c r="T468" s="92">
        <v>9786177995356</v>
      </c>
      <c r="U468" s="64" t="s">
        <v>5049</v>
      </c>
      <c r="V468" s="96">
        <v>26.5</v>
      </c>
      <c r="W468" s="93" t="s">
        <v>5050</v>
      </c>
      <c r="X468" s="64" t="s">
        <v>5051</v>
      </c>
      <c r="Y468" s="64" t="s">
        <v>5052</v>
      </c>
      <c r="Z468" s="64" t="s">
        <v>5053</v>
      </c>
      <c r="AA468" s="67">
        <v>215</v>
      </c>
      <c r="AB468" s="95" t="s">
        <v>1723</v>
      </c>
      <c r="AC468" s="76"/>
      <c r="AD468" s="29" t="s">
        <v>4224</v>
      </c>
      <c r="AE468" s="29" t="s">
        <v>4225</v>
      </c>
      <c r="AF468" s="77" t="s">
        <v>1726</v>
      </c>
      <c r="AG468" s="29"/>
      <c r="AH468" s="26">
        <f>VLOOKUP(B468,[2]Waybill!$A$1:$G$366,3,0)</f>
        <v>35</v>
      </c>
      <c r="AI468" s="26"/>
    </row>
    <row r="469" spans="1:35">
      <c r="A469" s="27">
        <v>159</v>
      </c>
      <c r="B469" s="43">
        <f t="shared" si="41"/>
        <v>9786170981561</v>
      </c>
      <c r="C469" s="64" t="s">
        <v>54</v>
      </c>
      <c r="D469" s="65" t="s">
        <v>16</v>
      </c>
      <c r="E469" s="66" t="s">
        <v>7</v>
      </c>
      <c r="F469" s="67">
        <v>32</v>
      </c>
      <c r="G469" s="64" t="s">
        <v>5043</v>
      </c>
      <c r="H469" s="64" t="s">
        <v>5054</v>
      </c>
      <c r="I469" s="64" t="s">
        <v>5055</v>
      </c>
      <c r="J469" s="64"/>
      <c r="K469" s="67">
        <v>2023</v>
      </c>
      <c r="L469" s="64" t="s">
        <v>1143</v>
      </c>
      <c r="M469" s="64" t="s">
        <v>5046</v>
      </c>
      <c r="N469" s="64" t="s">
        <v>5056</v>
      </c>
      <c r="O469" s="64" t="s">
        <v>5057</v>
      </c>
      <c r="P469" s="114">
        <f t="shared" si="42"/>
        <v>28.4</v>
      </c>
      <c r="Q469" s="1"/>
      <c r="R469" s="69" t="str">
        <f t="shared" si="43"/>
        <v/>
      </c>
      <c r="S469" s="70" t="str">
        <f t="shared" si="44"/>
        <v>Image</v>
      </c>
      <c r="T469" s="92">
        <v>9786170981561</v>
      </c>
      <c r="U469" s="64" t="s">
        <v>5058</v>
      </c>
      <c r="V469" s="96">
        <v>28.4</v>
      </c>
      <c r="W469" s="93" t="s">
        <v>5059</v>
      </c>
      <c r="X469" s="64" t="s">
        <v>5060</v>
      </c>
      <c r="Y469" s="64" t="s">
        <v>5052</v>
      </c>
      <c r="Z469" s="64" t="s">
        <v>5061</v>
      </c>
      <c r="AA469" s="67">
        <v>391</v>
      </c>
      <c r="AB469" s="95" t="s">
        <v>1723</v>
      </c>
      <c r="AC469" s="76"/>
      <c r="AD469" s="29" t="s">
        <v>3691</v>
      </c>
      <c r="AE469" s="29" t="s">
        <v>3692</v>
      </c>
      <c r="AF469" s="77" t="s">
        <v>1726</v>
      </c>
      <c r="AG469" s="29"/>
      <c r="AH469" s="26">
        <f>VLOOKUP(B469,[2]Waybill!$A$1:$G$366,3,0)</f>
        <v>35</v>
      </c>
      <c r="AI469" s="26"/>
    </row>
    <row r="470" spans="1:35">
      <c r="A470" s="27">
        <v>160</v>
      </c>
      <c r="B470" s="43">
        <f t="shared" si="41"/>
        <v>9789661545693</v>
      </c>
      <c r="C470" s="64" t="s">
        <v>54</v>
      </c>
      <c r="D470" s="65" t="s">
        <v>16</v>
      </c>
      <c r="E470" s="66" t="s">
        <v>7</v>
      </c>
      <c r="F470" s="67">
        <v>36</v>
      </c>
      <c r="G470" s="64" t="s">
        <v>5062</v>
      </c>
      <c r="H470" s="64" t="s">
        <v>5063</v>
      </c>
      <c r="I470" s="64" t="s">
        <v>5064</v>
      </c>
      <c r="J470" s="64"/>
      <c r="K470" s="67">
        <v>2022</v>
      </c>
      <c r="L470" s="64" t="s">
        <v>636</v>
      </c>
      <c r="M470" s="64" t="s">
        <v>5065</v>
      </c>
      <c r="N470" s="64" t="s">
        <v>5066</v>
      </c>
      <c r="O470" s="64" t="s">
        <v>5067</v>
      </c>
      <c r="P470" s="114">
        <f t="shared" si="42"/>
        <v>34.4</v>
      </c>
      <c r="Q470" s="1"/>
      <c r="R470" s="69" t="str">
        <f t="shared" si="43"/>
        <v/>
      </c>
      <c r="S470" s="70" t="str">
        <f t="shared" si="44"/>
        <v>Image</v>
      </c>
      <c r="T470" s="92">
        <v>9789661545693</v>
      </c>
      <c r="U470" s="64" t="s">
        <v>5068</v>
      </c>
      <c r="V470" s="96">
        <v>34.4</v>
      </c>
      <c r="W470" s="93" t="s">
        <v>5069</v>
      </c>
      <c r="X470" s="64" t="s">
        <v>5070</v>
      </c>
      <c r="Y470" s="64" t="s">
        <v>5071</v>
      </c>
      <c r="Z470" s="64" t="s">
        <v>5072</v>
      </c>
      <c r="AA470" s="67">
        <v>501</v>
      </c>
      <c r="AB470" s="95" t="s">
        <v>1723</v>
      </c>
      <c r="AC470" s="76"/>
      <c r="AD470" s="29" t="s">
        <v>636</v>
      </c>
      <c r="AE470" s="29" t="s">
        <v>636</v>
      </c>
      <c r="AF470" s="77" t="s">
        <v>1726</v>
      </c>
      <c r="AG470" s="29"/>
      <c r="AH470" s="26">
        <f>VLOOKUP(B470,[2]Waybill!$A$1:$G$366,3,0)</f>
        <v>10</v>
      </c>
      <c r="AI470" s="26"/>
    </row>
    <row r="471" spans="1:35">
      <c r="A471" s="27">
        <v>161</v>
      </c>
      <c r="B471" s="43">
        <f t="shared" si="41"/>
        <v>9786177995424</v>
      </c>
      <c r="C471" s="64" t="s">
        <v>54</v>
      </c>
      <c r="D471" s="65" t="s">
        <v>16</v>
      </c>
      <c r="E471" s="66" t="s">
        <v>48</v>
      </c>
      <c r="F471" s="67">
        <v>144</v>
      </c>
      <c r="G471" s="64" t="s">
        <v>1387</v>
      </c>
      <c r="H471" s="64" t="s">
        <v>1388</v>
      </c>
      <c r="I471" s="64" t="s">
        <v>5073</v>
      </c>
      <c r="J471" s="64"/>
      <c r="K471" s="67">
        <v>2022</v>
      </c>
      <c r="L471" s="64" t="s">
        <v>1222</v>
      </c>
      <c r="M471" s="64" t="s">
        <v>1389</v>
      </c>
      <c r="N471" s="64" t="s">
        <v>1390</v>
      </c>
      <c r="O471" s="64" t="s">
        <v>5074</v>
      </c>
      <c r="P471" s="114">
        <f t="shared" si="42"/>
        <v>44.3</v>
      </c>
      <c r="Q471" s="1"/>
      <c r="R471" s="69" t="str">
        <f t="shared" si="43"/>
        <v/>
      </c>
      <c r="S471" s="70" t="str">
        <f t="shared" si="44"/>
        <v>Image</v>
      </c>
      <c r="T471" s="92">
        <v>9786177995424</v>
      </c>
      <c r="U471" s="64" t="s">
        <v>1391</v>
      </c>
      <c r="V471" s="96">
        <v>44.3</v>
      </c>
      <c r="W471" s="93" t="s">
        <v>1392</v>
      </c>
      <c r="X471" s="64" t="s">
        <v>5075</v>
      </c>
      <c r="Y471" s="64" t="s">
        <v>1393</v>
      </c>
      <c r="Z471" s="64" t="s">
        <v>1394</v>
      </c>
      <c r="AA471" s="67">
        <v>620</v>
      </c>
      <c r="AB471" s="95" t="s">
        <v>1723</v>
      </c>
      <c r="AC471" s="76">
        <v>1350749904</v>
      </c>
      <c r="AD471" s="29" t="s">
        <v>4224</v>
      </c>
      <c r="AE471" s="29" t="s">
        <v>4225</v>
      </c>
      <c r="AF471" s="77" t="s">
        <v>1726</v>
      </c>
      <c r="AG471" s="29"/>
      <c r="AH471" s="26">
        <f>VLOOKUP(B471,[2]Waybill!$A$1:$G$366,3,0)</f>
        <v>15</v>
      </c>
      <c r="AI471" s="26"/>
    </row>
    <row r="472" spans="1:35">
      <c r="A472" s="27">
        <v>162</v>
      </c>
      <c r="B472" s="43">
        <f t="shared" si="41"/>
        <v>9786175852422</v>
      </c>
      <c r="C472" s="64" t="s">
        <v>54</v>
      </c>
      <c r="D472" s="65" t="s">
        <v>16</v>
      </c>
      <c r="E472" s="66" t="s">
        <v>7</v>
      </c>
      <c r="F472" s="67">
        <v>144</v>
      </c>
      <c r="G472" s="64" t="s">
        <v>1590</v>
      </c>
      <c r="H472" s="64" t="s">
        <v>5076</v>
      </c>
      <c r="I472" s="64" t="s">
        <v>5077</v>
      </c>
      <c r="J472" s="64" t="s">
        <v>1593</v>
      </c>
      <c r="K472" s="67">
        <v>2022</v>
      </c>
      <c r="L472" s="64" t="s">
        <v>121</v>
      </c>
      <c r="M472" s="64" t="s">
        <v>1594</v>
      </c>
      <c r="N472" s="64" t="s">
        <v>5078</v>
      </c>
      <c r="O472" s="64" t="s">
        <v>5079</v>
      </c>
      <c r="P472" s="114">
        <f t="shared" si="42"/>
        <v>28.7</v>
      </c>
      <c r="Q472" s="1"/>
      <c r="R472" s="69" t="str">
        <f t="shared" si="43"/>
        <v/>
      </c>
      <c r="S472" s="70" t="str">
        <f t="shared" si="44"/>
        <v>Image</v>
      </c>
      <c r="T472" s="92">
        <v>9786175852422</v>
      </c>
      <c r="U472" s="64" t="s">
        <v>5080</v>
      </c>
      <c r="V472" s="96">
        <v>28.7</v>
      </c>
      <c r="W472" s="93" t="s">
        <v>5081</v>
      </c>
      <c r="X472" s="64" t="s">
        <v>5082</v>
      </c>
      <c r="Y472" s="64" t="s">
        <v>1599</v>
      </c>
      <c r="Z472" s="64" t="s">
        <v>5083</v>
      </c>
      <c r="AA472" s="67">
        <v>324</v>
      </c>
      <c r="AB472" s="95" t="s">
        <v>1723</v>
      </c>
      <c r="AC472" s="76"/>
      <c r="AD472" s="29" t="s">
        <v>1928</v>
      </c>
      <c r="AE472" s="29" t="s">
        <v>1929</v>
      </c>
      <c r="AF472" s="77" t="s">
        <v>1726</v>
      </c>
      <c r="AG472" s="29"/>
      <c r="AH472" s="26">
        <f>VLOOKUP(B472,[2]Waybill!$A$1:$G$366,3,0)</f>
        <v>10</v>
      </c>
      <c r="AI472" s="26"/>
    </row>
    <row r="473" spans="1:35">
      <c r="A473" s="27">
        <v>163</v>
      </c>
      <c r="B473" s="43">
        <f t="shared" si="41"/>
        <v>9786175851876</v>
      </c>
      <c r="C473" s="64" t="s">
        <v>54</v>
      </c>
      <c r="D473" s="65" t="s">
        <v>16</v>
      </c>
      <c r="E473" s="66" t="s">
        <v>7</v>
      </c>
      <c r="F473" s="67">
        <v>288</v>
      </c>
      <c r="G473" s="64" t="s">
        <v>1590</v>
      </c>
      <c r="H473" s="64" t="s">
        <v>1591</v>
      </c>
      <c r="I473" s="64" t="s">
        <v>1592</v>
      </c>
      <c r="J473" s="64" t="s">
        <v>1593</v>
      </c>
      <c r="K473" s="67">
        <v>2020</v>
      </c>
      <c r="L473" s="64" t="s">
        <v>121</v>
      </c>
      <c r="M473" s="64" t="s">
        <v>1594</v>
      </c>
      <c r="N473" s="64" t="s">
        <v>1595</v>
      </c>
      <c r="O473" s="64" t="s">
        <v>5636</v>
      </c>
      <c r="P473" s="114">
        <f t="shared" si="42"/>
        <v>33.6</v>
      </c>
      <c r="Q473" s="1"/>
      <c r="R473" s="69" t="str">
        <f t="shared" si="43"/>
        <v/>
      </c>
      <c r="S473" s="70" t="str">
        <f t="shared" si="44"/>
        <v>Image</v>
      </c>
      <c r="T473" s="92">
        <v>9786175851876</v>
      </c>
      <c r="U473" s="64" t="s">
        <v>1596</v>
      </c>
      <c r="V473" s="96">
        <v>33.6</v>
      </c>
      <c r="W473" s="93" t="s">
        <v>1597</v>
      </c>
      <c r="X473" s="64" t="s">
        <v>1598</v>
      </c>
      <c r="Y473" s="64" t="s">
        <v>1599</v>
      </c>
      <c r="Z473" s="64" t="s">
        <v>1600</v>
      </c>
      <c r="AA473" s="67">
        <v>517</v>
      </c>
      <c r="AB473" s="95" t="s">
        <v>1723</v>
      </c>
      <c r="AC473" s="76">
        <v>1375113397</v>
      </c>
      <c r="AD473" s="29" t="s">
        <v>1928</v>
      </c>
      <c r="AE473" s="29" t="s">
        <v>1929</v>
      </c>
      <c r="AF473" s="77" t="s">
        <v>1726</v>
      </c>
      <c r="AG473" s="29"/>
      <c r="AH473" s="26"/>
      <c r="AI473" s="26">
        <f>VLOOKUP(B473,'[1]report_HOME_2023-10-05'!$A$1:$H$858,8,0)</f>
        <v>7</v>
      </c>
    </row>
    <row r="474" spans="1:35">
      <c r="A474" s="27">
        <v>164</v>
      </c>
      <c r="B474" s="43">
        <f t="shared" si="41"/>
        <v>9786178109318</v>
      </c>
      <c r="C474" s="64" t="s">
        <v>54</v>
      </c>
      <c r="D474" s="65" t="s">
        <v>16</v>
      </c>
      <c r="E474" s="66" t="s">
        <v>7</v>
      </c>
      <c r="F474" s="67">
        <v>296</v>
      </c>
      <c r="G474" s="64" t="s">
        <v>5084</v>
      </c>
      <c r="H474" s="64" t="s">
        <v>5085</v>
      </c>
      <c r="I474" s="64" t="s">
        <v>5086</v>
      </c>
      <c r="J474" s="64" t="s">
        <v>5087</v>
      </c>
      <c r="K474" s="67">
        <v>2023</v>
      </c>
      <c r="L474" s="64" t="s">
        <v>4034</v>
      </c>
      <c r="M474" s="64" t="s">
        <v>5088</v>
      </c>
      <c r="N474" s="64" t="s">
        <v>5089</v>
      </c>
      <c r="O474" s="64" t="s">
        <v>5090</v>
      </c>
      <c r="P474" s="114">
        <f t="shared" si="42"/>
        <v>41.8</v>
      </c>
      <c r="Q474" s="1"/>
      <c r="R474" s="69" t="str">
        <f t="shared" si="43"/>
        <v/>
      </c>
      <c r="S474" s="70" t="str">
        <f t="shared" si="44"/>
        <v>Image</v>
      </c>
      <c r="T474" s="92">
        <v>9786178109318</v>
      </c>
      <c r="U474" s="64" t="s">
        <v>5091</v>
      </c>
      <c r="V474" s="96">
        <v>41.8</v>
      </c>
      <c r="W474" s="93" t="s">
        <v>5092</v>
      </c>
      <c r="X474" s="64" t="s">
        <v>5093</v>
      </c>
      <c r="Y474" s="64" t="s">
        <v>5088</v>
      </c>
      <c r="Z474" s="64" t="s">
        <v>5094</v>
      </c>
      <c r="AA474" s="67">
        <v>648</v>
      </c>
      <c r="AB474" s="95" t="s">
        <v>1723</v>
      </c>
      <c r="AC474" s="76"/>
      <c r="AD474" s="29" t="s">
        <v>4034</v>
      </c>
      <c r="AE474" s="29" t="s">
        <v>4034</v>
      </c>
      <c r="AF474" s="77" t="s">
        <v>1726</v>
      </c>
      <c r="AG474" s="29"/>
      <c r="AH474" s="26">
        <f>VLOOKUP(B474,[2]Waybill!$A$1:$G$366,3,0)</f>
        <v>10</v>
      </c>
      <c r="AI474" s="26"/>
    </row>
    <row r="475" spans="1:35" ht="16.5" customHeight="1">
      <c r="A475" s="27">
        <v>165</v>
      </c>
      <c r="B475" s="43">
        <f t="shared" si="41"/>
        <v>9786178109097</v>
      </c>
      <c r="C475" s="64" t="s">
        <v>54</v>
      </c>
      <c r="D475" s="65" t="s">
        <v>16</v>
      </c>
      <c r="E475" s="66" t="s">
        <v>7</v>
      </c>
      <c r="F475" s="67">
        <v>108</v>
      </c>
      <c r="G475" s="64" t="s">
        <v>5095</v>
      </c>
      <c r="H475" s="64" t="s">
        <v>5096</v>
      </c>
      <c r="I475" s="64" t="s">
        <v>5097</v>
      </c>
      <c r="J475" s="64"/>
      <c r="K475" s="67">
        <v>2023</v>
      </c>
      <c r="L475" s="64" t="s">
        <v>4034</v>
      </c>
      <c r="M475" s="64" t="s">
        <v>5098</v>
      </c>
      <c r="N475" s="64" t="s">
        <v>5099</v>
      </c>
      <c r="O475" s="64" t="s">
        <v>5100</v>
      </c>
      <c r="P475" s="114">
        <f t="shared" si="42"/>
        <v>28.1</v>
      </c>
      <c r="Q475" s="1"/>
      <c r="R475" s="69" t="str">
        <f t="shared" si="43"/>
        <v/>
      </c>
      <c r="S475" s="70" t="str">
        <f t="shared" si="44"/>
        <v>Image</v>
      </c>
      <c r="T475" s="92">
        <v>9786178109097</v>
      </c>
      <c r="U475" s="64" t="s">
        <v>5101</v>
      </c>
      <c r="V475" s="96">
        <v>28.1</v>
      </c>
      <c r="W475" s="93" t="s">
        <v>5102</v>
      </c>
      <c r="X475" s="64" t="s">
        <v>5103</v>
      </c>
      <c r="Y475" s="64" t="s">
        <v>5104</v>
      </c>
      <c r="Z475" s="64" t="s">
        <v>5105</v>
      </c>
      <c r="AA475" s="67">
        <v>367</v>
      </c>
      <c r="AB475" s="95" t="s">
        <v>1723</v>
      </c>
      <c r="AC475" s="76"/>
      <c r="AD475" s="29" t="s">
        <v>4034</v>
      </c>
      <c r="AE475" s="29" t="s">
        <v>4034</v>
      </c>
      <c r="AF475" s="77" t="s">
        <v>1726</v>
      </c>
      <c r="AG475" s="29"/>
      <c r="AH475" s="26">
        <f>VLOOKUP(B475,[2]Waybill!$A$1:$G$366,3,0)</f>
        <v>10</v>
      </c>
      <c r="AI475" s="26"/>
    </row>
    <row r="476" spans="1:35">
      <c r="A476" s="27">
        <v>166</v>
      </c>
      <c r="B476" s="43">
        <f t="shared" si="41"/>
        <v>9789664481325</v>
      </c>
      <c r="C476" s="64" t="s">
        <v>54</v>
      </c>
      <c r="D476" s="65" t="s">
        <v>16</v>
      </c>
      <c r="E476" s="66" t="s">
        <v>7</v>
      </c>
      <c r="F476" s="67">
        <v>64</v>
      </c>
      <c r="G476" s="64" t="s">
        <v>1395</v>
      </c>
      <c r="H476" s="64" t="s">
        <v>5106</v>
      </c>
      <c r="I476" s="64" t="s">
        <v>5107</v>
      </c>
      <c r="J476" s="64" t="s">
        <v>4414</v>
      </c>
      <c r="K476" s="67">
        <v>2023</v>
      </c>
      <c r="L476" s="64" t="s">
        <v>723</v>
      </c>
      <c r="M476" s="64" t="s">
        <v>1396</v>
      </c>
      <c r="N476" s="64" t="s">
        <v>5108</v>
      </c>
      <c r="O476" s="64" t="s">
        <v>5109</v>
      </c>
      <c r="P476" s="114">
        <f t="shared" si="42"/>
        <v>31.2</v>
      </c>
      <c r="Q476" s="1"/>
      <c r="R476" s="69" t="str">
        <f t="shared" si="43"/>
        <v/>
      </c>
      <c r="S476" s="70" t="str">
        <f t="shared" si="44"/>
        <v>Image</v>
      </c>
      <c r="T476" s="92">
        <v>9789664481325</v>
      </c>
      <c r="U476" s="64" t="s">
        <v>5110</v>
      </c>
      <c r="V476" s="96">
        <v>31.2</v>
      </c>
      <c r="W476" s="93" t="s">
        <v>5111</v>
      </c>
      <c r="X476" s="64" t="s">
        <v>5112</v>
      </c>
      <c r="Y476" s="64" t="s">
        <v>1397</v>
      </c>
      <c r="Z476" s="64" t="s">
        <v>5113</v>
      </c>
      <c r="AA476" s="67">
        <v>387</v>
      </c>
      <c r="AB476" s="95" t="s">
        <v>1723</v>
      </c>
      <c r="AC476" s="76"/>
      <c r="AD476" s="29" t="s">
        <v>1774</v>
      </c>
      <c r="AE476" s="29" t="s">
        <v>1775</v>
      </c>
      <c r="AF476" s="77" t="s">
        <v>1726</v>
      </c>
      <c r="AG476" s="29"/>
      <c r="AH476" s="26">
        <f>VLOOKUP(B476,[2]Waybill!$A$1:$G$366,3,0)</f>
        <v>10</v>
      </c>
      <c r="AI476" s="26"/>
    </row>
    <row r="477" spans="1:35">
      <c r="A477" s="27">
        <v>167</v>
      </c>
      <c r="B477" s="43">
        <f t="shared" si="41"/>
        <v>9789669824523</v>
      </c>
      <c r="C477" s="64" t="s">
        <v>54</v>
      </c>
      <c r="D477" s="65" t="s">
        <v>16</v>
      </c>
      <c r="E477" s="66" t="s">
        <v>7</v>
      </c>
      <c r="F477" s="67">
        <v>180</v>
      </c>
      <c r="G477" s="64" t="s">
        <v>1398</v>
      </c>
      <c r="H477" s="64" t="s">
        <v>1399</v>
      </c>
      <c r="I477" s="64" t="s">
        <v>5114</v>
      </c>
      <c r="J477" s="64" t="s">
        <v>1367</v>
      </c>
      <c r="K477" s="67">
        <v>2021</v>
      </c>
      <c r="L477" s="64" t="s">
        <v>81</v>
      </c>
      <c r="M477" s="64" t="s">
        <v>1400</v>
      </c>
      <c r="N477" s="64" t="s">
        <v>1401</v>
      </c>
      <c r="O477" s="64" t="s">
        <v>5115</v>
      </c>
      <c r="P477" s="114">
        <f t="shared" si="42"/>
        <v>29.3</v>
      </c>
      <c r="Q477" s="1"/>
      <c r="R477" s="69" t="str">
        <f t="shared" si="43"/>
        <v/>
      </c>
      <c r="S477" s="70" t="str">
        <f t="shared" si="44"/>
        <v>Image</v>
      </c>
      <c r="T477" s="92">
        <v>9789669824523</v>
      </c>
      <c r="U477" s="64" t="s">
        <v>1402</v>
      </c>
      <c r="V477" s="96">
        <v>29.3</v>
      </c>
      <c r="W477" s="93"/>
      <c r="X477" s="64" t="s">
        <v>5116</v>
      </c>
      <c r="Y477" s="64" t="s">
        <v>1403</v>
      </c>
      <c r="Z477" s="64" t="s">
        <v>1404</v>
      </c>
      <c r="AA477" s="67">
        <v>767</v>
      </c>
      <c r="AB477" s="95" t="s">
        <v>1723</v>
      </c>
      <c r="AC477" s="76">
        <v>1338246409</v>
      </c>
      <c r="AD477" s="29" t="s">
        <v>3869</v>
      </c>
      <c r="AE477" s="29" t="s">
        <v>81</v>
      </c>
      <c r="AF477" s="77" t="s">
        <v>1726</v>
      </c>
      <c r="AG477" s="29" t="s">
        <v>4295</v>
      </c>
      <c r="AH477" s="26">
        <f>VLOOKUP(B477,[2]Waybill!$A$1:$G$366,3,0)</f>
        <v>10</v>
      </c>
      <c r="AI477" s="26"/>
    </row>
    <row r="478" spans="1:35">
      <c r="A478" s="27">
        <v>168</v>
      </c>
      <c r="B478" s="43">
        <f t="shared" si="41"/>
        <v>9789664480618</v>
      </c>
      <c r="C478" s="64" t="s">
        <v>54</v>
      </c>
      <c r="D478" s="65" t="s">
        <v>16</v>
      </c>
      <c r="E478" s="66" t="s">
        <v>7</v>
      </c>
      <c r="F478" s="67">
        <v>32</v>
      </c>
      <c r="G478" s="64" t="s">
        <v>5117</v>
      </c>
      <c r="H478" s="64" t="s">
        <v>5118</v>
      </c>
      <c r="I478" s="64" t="s">
        <v>5119</v>
      </c>
      <c r="J478" s="64"/>
      <c r="K478" s="67">
        <v>2022</v>
      </c>
      <c r="L478" s="64" t="s">
        <v>723</v>
      </c>
      <c r="M478" s="64" t="s">
        <v>5120</v>
      </c>
      <c r="N478" s="64" t="s">
        <v>5121</v>
      </c>
      <c r="O478" s="64" t="s">
        <v>5122</v>
      </c>
      <c r="P478" s="114">
        <f t="shared" si="42"/>
        <v>22.3</v>
      </c>
      <c r="Q478" s="1"/>
      <c r="R478" s="69" t="str">
        <f t="shared" si="43"/>
        <v/>
      </c>
      <c r="S478" s="70" t="str">
        <f t="shared" si="44"/>
        <v>Image</v>
      </c>
      <c r="T478" s="92">
        <v>9789664480618</v>
      </c>
      <c r="U478" s="64" t="s">
        <v>5123</v>
      </c>
      <c r="V478" s="96">
        <v>22.3</v>
      </c>
      <c r="W478" s="93" t="s">
        <v>5124</v>
      </c>
      <c r="X478" s="64" t="s">
        <v>5125</v>
      </c>
      <c r="Y478" s="64" t="s">
        <v>5126</v>
      </c>
      <c r="Z478" s="64" t="s">
        <v>5127</v>
      </c>
      <c r="AA478" s="67">
        <v>275</v>
      </c>
      <c r="AB478" s="95" t="s">
        <v>1723</v>
      </c>
      <c r="AC478" s="76"/>
      <c r="AD478" s="29" t="s">
        <v>1774</v>
      </c>
      <c r="AE478" s="29" t="s">
        <v>1775</v>
      </c>
      <c r="AF478" s="77" t="s">
        <v>1726</v>
      </c>
      <c r="AG478" s="29"/>
      <c r="AH478" s="26">
        <f>VLOOKUP(B478,[2]Waybill!$A$1:$G$366,3,0)</f>
        <v>15</v>
      </c>
      <c r="AI478" s="26"/>
    </row>
    <row r="479" spans="1:35">
      <c r="A479" s="27">
        <v>169</v>
      </c>
      <c r="B479" s="43">
        <f t="shared" si="41"/>
        <v>9789664481059</v>
      </c>
      <c r="C479" s="64" t="s">
        <v>54</v>
      </c>
      <c r="D479" s="65" t="s">
        <v>16</v>
      </c>
      <c r="E479" s="66" t="s">
        <v>7</v>
      </c>
      <c r="F479" s="67">
        <v>48</v>
      </c>
      <c r="G479" s="64" t="s">
        <v>1601</v>
      </c>
      <c r="H479" s="64" t="s">
        <v>5128</v>
      </c>
      <c r="I479" s="64" t="s">
        <v>5129</v>
      </c>
      <c r="J479" s="64" t="s">
        <v>4414</v>
      </c>
      <c r="K479" s="67">
        <v>2023</v>
      </c>
      <c r="L479" s="64" t="s">
        <v>723</v>
      </c>
      <c r="M479" s="64" t="s">
        <v>1602</v>
      </c>
      <c r="N479" s="64" t="s">
        <v>5130</v>
      </c>
      <c r="O479" s="64" t="s">
        <v>5131</v>
      </c>
      <c r="P479" s="114">
        <f t="shared" si="42"/>
        <v>31.7</v>
      </c>
      <c r="Q479" s="1"/>
      <c r="R479" s="69" t="str">
        <f t="shared" si="43"/>
        <v/>
      </c>
      <c r="S479" s="70" t="str">
        <f t="shared" si="44"/>
        <v>Image</v>
      </c>
      <c r="T479" s="92">
        <v>9789664481059</v>
      </c>
      <c r="U479" s="64" t="s">
        <v>5132</v>
      </c>
      <c r="V479" s="96">
        <v>31.7</v>
      </c>
      <c r="W479" s="93" t="s">
        <v>5133</v>
      </c>
      <c r="X479" s="64" t="s">
        <v>5134</v>
      </c>
      <c r="Y479" s="64" t="s">
        <v>1603</v>
      </c>
      <c r="Z479" s="64" t="s">
        <v>5135</v>
      </c>
      <c r="AA479" s="67">
        <v>433</v>
      </c>
      <c r="AB479" s="95" t="s">
        <v>1723</v>
      </c>
      <c r="AC479" s="76"/>
      <c r="AD479" s="29" t="s">
        <v>1774</v>
      </c>
      <c r="AE479" s="29" t="s">
        <v>1775</v>
      </c>
      <c r="AF479" s="77" t="s">
        <v>1726</v>
      </c>
      <c r="AG479" s="29"/>
      <c r="AH479" s="26">
        <f>VLOOKUP(B479,[2]Waybill!$A$1:$G$366,3,0)</f>
        <v>35</v>
      </c>
      <c r="AI479" s="26"/>
    </row>
    <row r="480" spans="1:35">
      <c r="A480" s="27">
        <v>170</v>
      </c>
      <c r="B480" s="43">
        <f t="shared" si="41"/>
        <v>9789664480984</v>
      </c>
      <c r="C480" s="64" t="s">
        <v>54</v>
      </c>
      <c r="D480" s="65" t="s">
        <v>16</v>
      </c>
      <c r="E480" s="66" t="s">
        <v>7</v>
      </c>
      <c r="F480" s="67">
        <v>36</v>
      </c>
      <c r="G480" s="64" t="s">
        <v>5136</v>
      </c>
      <c r="H480" s="64" t="s">
        <v>5137</v>
      </c>
      <c r="I480" s="64" t="s">
        <v>5138</v>
      </c>
      <c r="J480" s="64" t="s">
        <v>4149</v>
      </c>
      <c r="K480" s="67">
        <v>2023</v>
      </c>
      <c r="L480" s="64" t="s">
        <v>723</v>
      </c>
      <c r="M480" s="64" t="s">
        <v>5139</v>
      </c>
      <c r="N480" s="64" t="s">
        <v>5140</v>
      </c>
      <c r="O480" s="64" t="s">
        <v>5141</v>
      </c>
      <c r="P480" s="114">
        <f t="shared" si="42"/>
        <v>34.799999999999997</v>
      </c>
      <c r="Q480" s="1"/>
      <c r="R480" s="69" t="str">
        <f t="shared" si="43"/>
        <v/>
      </c>
      <c r="S480" s="70" t="str">
        <f t="shared" si="44"/>
        <v>Image</v>
      </c>
      <c r="T480" s="92">
        <v>9789664480984</v>
      </c>
      <c r="U480" s="64" t="s">
        <v>5142</v>
      </c>
      <c r="V480" s="96">
        <v>34.799999999999997</v>
      </c>
      <c r="W480" s="93" t="s">
        <v>5143</v>
      </c>
      <c r="X480" s="64" t="s">
        <v>5144</v>
      </c>
      <c r="Y480" s="64" t="s">
        <v>5145</v>
      </c>
      <c r="Z480" s="64" t="s">
        <v>5146</v>
      </c>
      <c r="AA480" s="67">
        <v>354</v>
      </c>
      <c r="AB480" s="95" t="s">
        <v>1723</v>
      </c>
      <c r="AC480" s="76"/>
      <c r="AD480" s="29" t="s">
        <v>1774</v>
      </c>
      <c r="AE480" s="29" t="s">
        <v>1775</v>
      </c>
      <c r="AF480" s="77" t="s">
        <v>1726</v>
      </c>
      <c r="AG480" s="29"/>
      <c r="AH480" s="26">
        <f>VLOOKUP(B480,[2]Waybill!$A$1:$G$366,3,0)</f>
        <v>10</v>
      </c>
      <c r="AI480" s="26"/>
    </row>
    <row r="481" spans="1:35">
      <c r="A481" s="27">
        <v>171</v>
      </c>
      <c r="B481" s="43">
        <f t="shared" si="41"/>
        <v>9786178224097</v>
      </c>
      <c r="C481" s="64" t="s">
        <v>54</v>
      </c>
      <c r="D481" s="65" t="s">
        <v>16</v>
      </c>
      <c r="E481" s="66" t="s">
        <v>7</v>
      </c>
      <c r="F481" s="67">
        <v>160</v>
      </c>
      <c r="G481" s="64" t="s">
        <v>5147</v>
      </c>
      <c r="H481" s="64" t="s">
        <v>5148</v>
      </c>
      <c r="I481" s="64" t="s">
        <v>5149</v>
      </c>
      <c r="J481" s="64"/>
      <c r="K481" s="67">
        <v>2023</v>
      </c>
      <c r="L481" s="64" t="s">
        <v>5150</v>
      </c>
      <c r="M481" s="64" t="s">
        <v>5151</v>
      </c>
      <c r="N481" s="64" t="s">
        <v>5152</v>
      </c>
      <c r="O481" s="64" t="s">
        <v>5153</v>
      </c>
      <c r="P481" s="114">
        <f t="shared" si="42"/>
        <v>40.9</v>
      </c>
      <c r="Q481" s="1"/>
      <c r="R481" s="69" t="str">
        <f t="shared" si="43"/>
        <v/>
      </c>
      <c r="S481" s="70" t="str">
        <f t="shared" si="44"/>
        <v>Image</v>
      </c>
      <c r="T481" s="92">
        <v>9786178224097</v>
      </c>
      <c r="U481" s="64" t="s">
        <v>5154</v>
      </c>
      <c r="V481" s="96">
        <v>40.9</v>
      </c>
      <c r="W481" s="93" t="s">
        <v>5155</v>
      </c>
      <c r="X481" s="64" t="s">
        <v>5156</v>
      </c>
      <c r="Y481" s="64" t="s">
        <v>5151</v>
      </c>
      <c r="Z481" s="64" t="s">
        <v>5157</v>
      </c>
      <c r="AA481" s="97">
        <v>270</v>
      </c>
      <c r="AB481" s="95" t="s">
        <v>1723</v>
      </c>
      <c r="AC481" s="76"/>
      <c r="AD481" s="29" t="s">
        <v>5158</v>
      </c>
      <c r="AE481" s="29" t="s">
        <v>5159</v>
      </c>
      <c r="AF481" s="77" t="s">
        <v>1726</v>
      </c>
      <c r="AG481" s="29"/>
      <c r="AH481" s="26">
        <f>VLOOKUP(B481,[2]Waybill!$A$1:$G$366,3,0)</f>
        <v>10</v>
      </c>
      <c r="AI481" s="26"/>
    </row>
    <row r="482" spans="1:35">
      <c r="A482" s="27">
        <v>172</v>
      </c>
      <c r="B482" s="43">
        <f t="shared" si="41"/>
        <v>9789666799633</v>
      </c>
      <c r="C482" s="64" t="s">
        <v>54</v>
      </c>
      <c r="D482" s="65" t="s">
        <v>16</v>
      </c>
      <c r="E482" s="66" t="s">
        <v>48</v>
      </c>
      <c r="F482" s="67">
        <v>128</v>
      </c>
      <c r="G482" s="64" t="s">
        <v>5160</v>
      </c>
      <c r="H482" s="64" t="s">
        <v>5161</v>
      </c>
      <c r="I482" s="64" t="s">
        <v>5162</v>
      </c>
      <c r="J482" s="64" t="s">
        <v>4214</v>
      </c>
      <c r="K482" s="67">
        <v>2021</v>
      </c>
      <c r="L482" s="64" t="s">
        <v>723</v>
      </c>
      <c r="M482" s="64" t="s">
        <v>5163</v>
      </c>
      <c r="N482" s="64" t="s">
        <v>5164</v>
      </c>
      <c r="O482" s="64" t="s">
        <v>5165</v>
      </c>
      <c r="P482" s="114">
        <f t="shared" si="42"/>
        <v>21.4</v>
      </c>
      <c r="Q482" s="1"/>
      <c r="R482" s="69" t="str">
        <f t="shared" si="43"/>
        <v/>
      </c>
      <c r="S482" s="70" t="str">
        <f t="shared" si="44"/>
        <v>Image</v>
      </c>
      <c r="T482" s="92">
        <v>9789666799633</v>
      </c>
      <c r="U482" s="64" t="s">
        <v>5166</v>
      </c>
      <c r="V482" s="96">
        <v>21.4</v>
      </c>
      <c r="W482" s="93" t="s">
        <v>5167</v>
      </c>
      <c r="X482" s="64" t="s">
        <v>5168</v>
      </c>
      <c r="Y482" s="64" t="s">
        <v>5169</v>
      </c>
      <c r="Z482" s="64" t="s">
        <v>5170</v>
      </c>
      <c r="AA482" s="67">
        <v>379</v>
      </c>
      <c r="AB482" s="95" t="s">
        <v>1723</v>
      </c>
      <c r="AC482" s="76">
        <v>1312678229</v>
      </c>
      <c r="AD482" s="29" t="s">
        <v>1774</v>
      </c>
      <c r="AE482" s="29" t="s">
        <v>3017</v>
      </c>
      <c r="AF482" s="77" t="s">
        <v>1726</v>
      </c>
      <c r="AG482" s="29"/>
      <c r="AH482" s="26">
        <f>VLOOKUP(B482,[2]Waybill!$A$1:$G$366,3,0)</f>
        <v>10</v>
      </c>
      <c r="AI482" s="26"/>
    </row>
    <row r="483" spans="1:35">
      <c r="A483" s="27">
        <v>173</v>
      </c>
      <c r="B483" s="43">
        <f t="shared" si="41"/>
        <v>9786170980205</v>
      </c>
      <c r="C483" s="64" t="s">
        <v>54</v>
      </c>
      <c r="D483" s="65" t="s">
        <v>16</v>
      </c>
      <c r="E483" s="66" t="s">
        <v>7</v>
      </c>
      <c r="F483" s="67">
        <v>64</v>
      </c>
      <c r="G483" s="64" t="s">
        <v>5171</v>
      </c>
      <c r="H483" s="64" t="s">
        <v>5172</v>
      </c>
      <c r="I483" s="64" t="s">
        <v>5173</v>
      </c>
      <c r="J483" s="64" t="s">
        <v>5174</v>
      </c>
      <c r="K483" s="67">
        <v>2023</v>
      </c>
      <c r="L483" s="64" t="s">
        <v>1143</v>
      </c>
      <c r="M483" s="64" t="s">
        <v>5175</v>
      </c>
      <c r="N483" s="64" t="s">
        <v>5176</v>
      </c>
      <c r="O483" s="64" t="s">
        <v>5177</v>
      </c>
      <c r="P483" s="114">
        <f t="shared" si="42"/>
        <v>22.8</v>
      </c>
      <c r="Q483" s="1"/>
      <c r="R483" s="69" t="str">
        <f t="shared" si="43"/>
        <v/>
      </c>
      <c r="S483" s="70" t="str">
        <f t="shared" si="44"/>
        <v>Image</v>
      </c>
      <c r="T483" s="92">
        <v>9786170980205</v>
      </c>
      <c r="U483" s="64" t="s">
        <v>5178</v>
      </c>
      <c r="V483" s="96">
        <v>22.8</v>
      </c>
      <c r="W483" s="93" t="s">
        <v>5179</v>
      </c>
      <c r="X483" s="64" t="s">
        <v>5180</v>
      </c>
      <c r="Y483" s="64" t="s">
        <v>5181</v>
      </c>
      <c r="Z483" s="64" t="s">
        <v>5182</v>
      </c>
      <c r="AA483" s="67">
        <v>326</v>
      </c>
      <c r="AB483" s="95" t="s">
        <v>1723</v>
      </c>
      <c r="AC483" s="76"/>
      <c r="AD483" s="29" t="s">
        <v>3691</v>
      </c>
      <c r="AE483" s="29" t="s">
        <v>3692</v>
      </c>
      <c r="AF483" s="77" t="s">
        <v>1726</v>
      </c>
      <c r="AG483" s="29"/>
      <c r="AH483" s="26">
        <f>VLOOKUP(B483,[2]Waybill!$A$1:$G$366,3,0)</f>
        <v>15</v>
      </c>
      <c r="AI483" s="26"/>
    </row>
    <row r="484" spans="1:35" ht="16.5" customHeight="1">
      <c r="A484" s="27">
        <v>174</v>
      </c>
      <c r="B484" s="43">
        <f t="shared" si="41"/>
        <v>9786170980199</v>
      </c>
      <c r="C484" s="64" t="s">
        <v>54</v>
      </c>
      <c r="D484" s="65" t="s">
        <v>16</v>
      </c>
      <c r="E484" s="66" t="s">
        <v>7</v>
      </c>
      <c r="F484" s="67">
        <v>65</v>
      </c>
      <c r="G484" s="64" t="s">
        <v>5171</v>
      </c>
      <c r="H484" s="64" t="s">
        <v>5183</v>
      </c>
      <c r="I484" s="64" t="s">
        <v>5184</v>
      </c>
      <c r="J484" s="64" t="s">
        <v>5174</v>
      </c>
      <c r="K484" s="67">
        <v>2023</v>
      </c>
      <c r="L484" s="64" t="s">
        <v>1143</v>
      </c>
      <c r="M484" s="64" t="s">
        <v>5175</v>
      </c>
      <c r="N484" s="64" t="s">
        <v>5185</v>
      </c>
      <c r="O484" s="64" t="s">
        <v>5186</v>
      </c>
      <c r="P484" s="114">
        <f t="shared" si="42"/>
        <v>22.8</v>
      </c>
      <c r="Q484" s="1"/>
      <c r="R484" s="69" t="str">
        <f t="shared" si="43"/>
        <v/>
      </c>
      <c r="S484" s="70" t="str">
        <f t="shared" si="44"/>
        <v>Image</v>
      </c>
      <c r="T484" s="92">
        <v>9786170980199</v>
      </c>
      <c r="U484" s="64" t="s">
        <v>5187</v>
      </c>
      <c r="V484" s="96">
        <v>22.8</v>
      </c>
      <c r="W484" s="93" t="s">
        <v>5188</v>
      </c>
      <c r="X484" s="64" t="s">
        <v>5189</v>
      </c>
      <c r="Y484" s="64" t="s">
        <v>5181</v>
      </c>
      <c r="Z484" s="64" t="s">
        <v>5190</v>
      </c>
      <c r="AA484" s="67">
        <v>326</v>
      </c>
      <c r="AB484" s="95" t="s">
        <v>1723</v>
      </c>
      <c r="AC484" s="76"/>
      <c r="AD484" s="29" t="s">
        <v>3691</v>
      </c>
      <c r="AE484" s="29" t="s">
        <v>3692</v>
      </c>
      <c r="AF484" s="77" t="s">
        <v>1726</v>
      </c>
      <c r="AG484" s="29"/>
      <c r="AH484" s="26">
        <f>VLOOKUP(B484,[2]Waybill!$A$1:$G$366,3,0)</f>
        <v>15</v>
      </c>
      <c r="AI484" s="26"/>
    </row>
    <row r="485" spans="1:35">
      <c r="A485" s="27">
        <v>175</v>
      </c>
      <c r="B485" s="43">
        <f t="shared" si="41"/>
        <v>9786170980175</v>
      </c>
      <c r="C485" s="64" t="s">
        <v>54</v>
      </c>
      <c r="D485" s="65" t="s">
        <v>16</v>
      </c>
      <c r="E485" s="66" t="s">
        <v>7</v>
      </c>
      <c r="F485" s="67">
        <v>64</v>
      </c>
      <c r="G485" s="64" t="s">
        <v>5171</v>
      </c>
      <c r="H485" s="64" t="s">
        <v>5191</v>
      </c>
      <c r="I485" s="64" t="s">
        <v>5192</v>
      </c>
      <c r="J485" s="64" t="s">
        <v>5174</v>
      </c>
      <c r="K485" s="67">
        <v>2023</v>
      </c>
      <c r="L485" s="64" t="s">
        <v>1143</v>
      </c>
      <c r="M485" s="64" t="s">
        <v>5175</v>
      </c>
      <c r="N485" s="64" t="s">
        <v>5193</v>
      </c>
      <c r="O485" s="64" t="s">
        <v>5194</v>
      </c>
      <c r="P485" s="114">
        <f t="shared" si="42"/>
        <v>22.8</v>
      </c>
      <c r="Q485" s="1"/>
      <c r="R485" s="69" t="str">
        <f t="shared" si="43"/>
        <v/>
      </c>
      <c r="S485" s="70" t="str">
        <f t="shared" si="44"/>
        <v>Image</v>
      </c>
      <c r="T485" s="92">
        <v>9786170980175</v>
      </c>
      <c r="U485" s="64" t="s">
        <v>5195</v>
      </c>
      <c r="V485" s="96">
        <v>22.8</v>
      </c>
      <c r="W485" s="93" t="s">
        <v>5196</v>
      </c>
      <c r="X485" s="64" t="s">
        <v>5197</v>
      </c>
      <c r="Y485" s="64" t="s">
        <v>5181</v>
      </c>
      <c r="Z485" s="64" t="s">
        <v>5198</v>
      </c>
      <c r="AA485" s="67">
        <v>326</v>
      </c>
      <c r="AB485" s="95" t="s">
        <v>1723</v>
      </c>
      <c r="AC485" s="76"/>
      <c r="AD485" s="29" t="s">
        <v>3691</v>
      </c>
      <c r="AE485" s="29" t="s">
        <v>3692</v>
      </c>
      <c r="AF485" s="77" t="s">
        <v>1726</v>
      </c>
      <c r="AG485" s="29"/>
      <c r="AH485" s="26">
        <f>VLOOKUP(B485,[2]Waybill!$A$1:$G$366,3,0)</f>
        <v>15</v>
      </c>
      <c r="AI485" s="26"/>
    </row>
    <row r="486" spans="1:35">
      <c r="A486" s="27">
        <v>176</v>
      </c>
      <c r="B486" s="43">
        <f t="shared" si="41"/>
        <v>9786170980182</v>
      </c>
      <c r="C486" s="64" t="s">
        <v>54</v>
      </c>
      <c r="D486" s="65" t="s">
        <v>16</v>
      </c>
      <c r="E486" s="66" t="s">
        <v>7</v>
      </c>
      <c r="F486" s="67">
        <v>64</v>
      </c>
      <c r="G486" s="64" t="s">
        <v>5171</v>
      </c>
      <c r="H486" s="64" t="s">
        <v>5199</v>
      </c>
      <c r="I486" s="64" t="s">
        <v>5200</v>
      </c>
      <c r="J486" s="64" t="s">
        <v>5174</v>
      </c>
      <c r="K486" s="67">
        <v>2023</v>
      </c>
      <c r="L486" s="64" t="s">
        <v>1143</v>
      </c>
      <c r="M486" s="64" t="s">
        <v>5175</v>
      </c>
      <c r="N486" s="64" t="s">
        <v>5201</v>
      </c>
      <c r="O486" s="64" t="s">
        <v>5202</v>
      </c>
      <c r="P486" s="114">
        <f t="shared" si="42"/>
        <v>22.8</v>
      </c>
      <c r="Q486" s="1"/>
      <c r="R486" s="69" t="str">
        <f t="shared" si="43"/>
        <v/>
      </c>
      <c r="S486" s="70" t="str">
        <f t="shared" si="44"/>
        <v>Image</v>
      </c>
      <c r="T486" s="92">
        <v>9786170980182</v>
      </c>
      <c r="U486" s="64" t="s">
        <v>5203</v>
      </c>
      <c r="V486" s="96">
        <v>22.8</v>
      </c>
      <c r="W486" s="93" t="s">
        <v>5204</v>
      </c>
      <c r="X486" s="64" t="s">
        <v>5205</v>
      </c>
      <c r="Y486" s="64" t="s">
        <v>5181</v>
      </c>
      <c r="Z486" s="64" t="s">
        <v>5206</v>
      </c>
      <c r="AA486" s="97">
        <v>326</v>
      </c>
      <c r="AB486" s="95" t="s">
        <v>1723</v>
      </c>
      <c r="AC486" s="76"/>
      <c r="AD486" s="29" t="s">
        <v>3691</v>
      </c>
      <c r="AE486" s="29" t="s">
        <v>3692</v>
      </c>
      <c r="AF486" s="77" t="s">
        <v>1726</v>
      </c>
      <c r="AG486" s="29"/>
      <c r="AH486" s="26">
        <f>VLOOKUP(B486,[2]Waybill!$A$1:$G$366,3,0)</f>
        <v>15</v>
      </c>
      <c r="AI486" s="26"/>
    </row>
    <row r="487" spans="1:35">
      <c r="A487" s="27">
        <v>177</v>
      </c>
      <c r="B487" s="43">
        <f t="shared" si="41"/>
        <v>9789669177025</v>
      </c>
      <c r="C487" s="64" t="s">
        <v>54</v>
      </c>
      <c r="D487" s="65" t="s">
        <v>16</v>
      </c>
      <c r="E487" s="66" t="s">
        <v>7</v>
      </c>
      <c r="F487" s="67">
        <v>144</v>
      </c>
      <c r="G487" s="64" t="s">
        <v>1604</v>
      </c>
      <c r="H487" s="64" t="s">
        <v>1605</v>
      </c>
      <c r="I487" s="64" t="s">
        <v>1606</v>
      </c>
      <c r="J487" s="64" t="s">
        <v>1607</v>
      </c>
      <c r="K487" s="67">
        <v>2021</v>
      </c>
      <c r="L487" s="64" t="s">
        <v>1243</v>
      </c>
      <c r="M487" s="64" t="s">
        <v>1608</v>
      </c>
      <c r="N487" s="64" t="s">
        <v>1609</v>
      </c>
      <c r="O487" s="64" t="s">
        <v>1610</v>
      </c>
      <c r="P487" s="114">
        <f t="shared" si="42"/>
        <v>23.2</v>
      </c>
      <c r="Q487" s="1"/>
      <c r="R487" s="69" t="str">
        <f t="shared" si="43"/>
        <v/>
      </c>
      <c r="S487" s="70" t="str">
        <f t="shared" si="44"/>
        <v>Image</v>
      </c>
      <c r="T487" s="92">
        <v>9789669177025</v>
      </c>
      <c r="U487" s="64" t="s">
        <v>1611</v>
      </c>
      <c r="V487" s="96">
        <v>23.2</v>
      </c>
      <c r="W487" s="93" t="s">
        <v>1612</v>
      </c>
      <c r="X487" s="64" t="s">
        <v>1613</v>
      </c>
      <c r="Y487" s="64" t="s">
        <v>1614</v>
      </c>
      <c r="Z487" s="64" t="s">
        <v>1615</v>
      </c>
      <c r="AA487" s="97">
        <v>356</v>
      </c>
      <c r="AB487" s="95" t="s">
        <v>1723</v>
      </c>
      <c r="AC487" s="76"/>
      <c r="AD487" s="29" t="s">
        <v>5569</v>
      </c>
      <c r="AE487" s="29" t="s">
        <v>5570</v>
      </c>
      <c r="AF487" s="77" t="s">
        <v>1726</v>
      </c>
      <c r="AG487" s="29"/>
      <c r="AH487" s="26"/>
      <c r="AI487" s="26">
        <f>VLOOKUP(B487,'[1]report_HOME_2023-10-05'!$A$1:$H$858,8,0)</f>
        <v>8</v>
      </c>
    </row>
    <row r="488" spans="1:35">
      <c r="A488" s="27">
        <v>178</v>
      </c>
      <c r="B488" s="43">
        <f t="shared" si="41"/>
        <v>9789669176608</v>
      </c>
      <c r="C488" s="64" t="s">
        <v>54</v>
      </c>
      <c r="D488" s="65" t="s">
        <v>16</v>
      </c>
      <c r="E488" s="66" t="s">
        <v>7</v>
      </c>
      <c r="F488" s="67">
        <v>136</v>
      </c>
      <c r="G488" s="64" t="s">
        <v>1604</v>
      </c>
      <c r="H488" s="64" t="s">
        <v>1616</v>
      </c>
      <c r="I488" s="64" t="s">
        <v>1617</v>
      </c>
      <c r="J488" s="64" t="s">
        <v>1607</v>
      </c>
      <c r="K488" s="67">
        <v>2021</v>
      </c>
      <c r="L488" s="64" t="s">
        <v>1243</v>
      </c>
      <c r="M488" s="64" t="s">
        <v>1608</v>
      </c>
      <c r="N488" s="64" t="s">
        <v>1618</v>
      </c>
      <c r="O488" s="64" t="s">
        <v>1619</v>
      </c>
      <c r="P488" s="114">
        <f t="shared" si="42"/>
        <v>27.5</v>
      </c>
      <c r="Q488" s="1"/>
      <c r="R488" s="69" t="str">
        <f t="shared" si="43"/>
        <v/>
      </c>
      <c r="S488" s="70" t="str">
        <f t="shared" si="44"/>
        <v>Image</v>
      </c>
      <c r="T488" s="92">
        <v>9789669176608</v>
      </c>
      <c r="U488" s="64" t="s">
        <v>1620</v>
      </c>
      <c r="V488" s="96">
        <v>27.5</v>
      </c>
      <c r="W488" s="93" t="s">
        <v>1621</v>
      </c>
      <c r="X488" s="64" t="s">
        <v>1622</v>
      </c>
      <c r="Y488" s="64" t="s">
        <v>1614</v>
      </c>
      <c r="Z488" s="64" t="s">
        <v>1623</v>
      </c>
      <c r="AA488" s="97">
        <v>356</v>
      </c>
      <c r="AB488" s="95" t="s">
        <v>1723</v>
      </c>
      <c r="AC488" s="76"/>
      <c r="AD488" s="29" t="s">
        <v>5569</v>
      </c>
      <c r="AE488" s="29" t="s">
        <v>5570</v>
      </c>
      <c r="AF488" s="77" t="s">
        <v>1726</v>
      </c>
      <c r="AG488" s="29"/>
      <c r="AH488" s="26"/>
      <c r="AI488" s="26">
        <f>VLOOKUP(B488,'[1]report_HOME_2023-10-05'!$A$1:$H$858,8,0)</f>
        <v>8</v>
      </c>
    </row>
    <row r="489" spans="1:35">
      <c r="A489" s="27">
        <v>179</v>
      </c>
      <c r="B489" s="43">
        <f t="shared" si="41"/>
        <v>9789669177193</v>
      </c>
      <c r="C489" s="64" t="s">
        <v>54</v>
      </c>
      <c r="D489" s="65" t="s">
        <v>16</v>
      </c>
      <c r="E489" s="66" t="s">
        <v>7</v>
      </c>
      <c r="F489" s="67">
        <v>144</v>
      </c>
      <c r="G489" s="64" t="s">
        <v>1604</v>
      </c>
      <c r="H489" s="64" t="s">
        <v>1624</v>
      </c>
      <c r="I489" s="64" t="s">
        <v>1625</v>
      </c>
      <c r="J489" s="64" t="s">
        <v>1607</v>
      </c>
      <c r="K489" s="67">
        <v>2021</v>
      </c>
      <c r="L489" s="64" t="s">
        <v>1243</v>
      </c>
      <c r="M489" s="64" t="s">
        <v>1608</v>
      </c>
      <c r="N489" s="64" t="s">
        <v>1626</v>
      </c>
      <c r="O489" s="64" t="s">
        <v>1627</v>
      </c>
      <c r="P489" s="114">
        <f t="shared" si="42"/>
        <v>20.8</v>
      </c>
      <c r="Q489" s="1"/>
      <c r="R489" s="69" t="str">
        <f t="shared" si="43"/>
        <v/>
      </c>
      <c r="S489" s="70" t="str">
        <f t="shared" si="44"/>
        <v>Image</v>
      </c>
      <c r="T489" s="92">
        <v>9789669177193</v>
      </c>
      <c r="U489" s="64" t="s">
        <v>1628</v>
      </c>
      <c r="V489" s="96">
        <v>20.8</v>
      </c>
      <c r="W489" s="93" t="s">
        <v>1629</v>
      </c>
      <c r="X489" s="64" t="s">
        <v>1630</v>
      </c>
      <c r="Y489" s="64" t="s">
        <v>1614</v>
      </c>
      <c r="Z489" s="64" t="s">
        <v>1631</v>
      </c>
      <c r="AA489" s="97">
        <v>356</v>
      </c>
      <c r="AB489" s="95" t="s">
        <v>1723</v>
      </c>
      <c r="AC489" s="76"/>
      <c r="AD489" s="29" t="s">
        <v>5569</v>
      </c>
      <c r="AE489" s="29" t="s">
        <v>5570</v>
      </c>
      <c r="AF489" s="77" t="s">
        <v>1726</v>
      </c>
      <c r="AG489" s="29"/>
      <c r="AH489" s="26"/>
      <c r="AI489" s="26">
        <f>VLOOKUP(B489,'[1]report_HOME_2023-10-05'!$A$1:$H$858,8,0)</f>
        <v>9</v>
      </c>
    </row>
    <row r="490" spans="1:35">
      <c r="A490" s="27">
        <v>180</v>
      </c>
      <c r="B490" s="43">
        <f t="shared" si="41"/>
        <v>9789669177636</v>
      </c>
      <c r="C490" s="64" t="s">
        <v>54</v>
      </c>
      <c r="D490" s="65" t="s">
        <v>16</v>
      </c>
      <c r="E490" s="66" t="s">
        <v>7</v>
      </c>
      <c r="F490" s="67">
        <v>161</v>
      </c>
      <c r="G490" s="64" t="s">
        <v>1604</v>
      </c>
      <c r="H490" s="64" t="s">
        <v>1632</v>
      </c>
      <c r="I490" s="64" t="s">
        <v>1633</v>
      </c>
      <c r="J490" s="64" t="s">
        <v>1607</v>
      </c>
      <c r="K490" s="67">
        <v>2021</v>
      </c>
      <c r="L490" s="64" t="s">
        <v>1243</v>
      </c>
      <c r="M490" s="64" t="s">
        <v>1608</v>
      </c>
      <c r="N490" s="64" t="s">
        <v>1634</v>
      </c>
      <c r="O490" s="64" t="s">
        <v>5637</v>
      </c>
      <c r="P490" s="114">
        <f t="shared" si="42"/>
        <v>21.2</v>
      </c>
      <c r="Q490" s="1"/>
      <c r="R490" s="69" t="str">
        <f t="shared" si="43"/>
        <v/>
      </c>
      <c r="S490" s="70" t="str">
        <f t="shared" si="44"/>
        <v>Image</v>
      </c>
      <c r="T490" s="92">
        <v>9789669177636</v>
      </c>
      <c r="U490" s="64" t="s">
        <v>1635</v>
      </c>
      <c r="V490" s="96">
        <v>21.2</v>
      </c>
      <c r="W490" s="93" t="s">
        <v>1636</v>
      </c>
      <c r="X490" s="64" t="s">
        <v>1637</v>
      </c>
      <c r="Y490" s="64" t="s">
        <v>1614</v>
      </c>
      <c r="Z490" s="64" t="s">
        <v>1638</v>
      </c>
      <c r="AA490" s="97">
        <v>392</v>
      </c>
      <c r="AB490" s="95" t="s">
        <v>1723</v>
      </c>
      <c r="AC490" s="76"/>
      <c r="AD490" s="29" t="s">
        <v>5569</v>
      </c>
      <c r="AE490" s="29" t="s">
        <v>5570</v>
      </c>
      <c r="AF490" s="77" t="s">
        <v>1726</v>
      </c>
      <c r="AG490" s="29"/>
      <c r="AH490" s="26"/>
      <c r="AI490" s="26">
        <f>VLOOKUP(B490,'[1]report_HOME_2023-10-05'!$A$1:$H$858,8,0)</f>
        <v>9</v>
      </c>
    </row>
    <row r="491" spans="1:35">
      <c r="A491" s="27">
        <v>181</v>
      </c>
      <c r="B491" s="43">
        <f t="shared" si="41"/>
        <v>9789669176400</v>
      </c>
      <c r="C491" s="64" t="s">
        <v>54</v>
      </c>
      <c r="D491" s="65" t="s">
        <v>16</v>
      </c>
      <c r="E491" s="66" t="s">
        <v>7</v>
      </c>
      <c r="F491" s="67">
        <v>128</v>
      </c>
      <c r="G491" s="64" t="s">
        <v>1604</v>
      </c>
      <c r="H491" s="64" t="s">
        <v>1639</v>
      </c>
      <c r="I491" s="64" t="s">
        <v>1640</v>
      </c>
      <c r="J491" s="64" t="s">
        <v>1607</v>
      </c>
      <c r="K491" s="67">
        <v>2021</v>
      </c>
      <c r="L491" s="64" t="s">
        <v>1243</v>
      </c>
      <c r="M491" s="64" t="s">
        <v>1608</v>
      </c>
      <c r="N491" s="64" t="s">
        <v>1641</v>
      </c>
      <c r="O491" s="64" t="s">
        <v>1642</v>
      </c>
      <c r="P491" s="114">
        <f t="shared" si="42"/>
        <v>20.8</v>
      </c>
      <c r="Q491" s="1"/>
      <c r="R491" s="69" t="str">
        <f t="shared" si="43"/>
        <v/>
      </c>
      <c r="S491" s="70" t="str">
        <f t="shared" si="44"/>
        <v>Image</v>
      </c>
      <c r="T491" s="92">
        <v>9789669176400</v>
      </c>
      <c r="U491" s="64" t="s">
        <v>1643</v>
      </c>
      <c r="V491" s="96">
        <v>20.8</v>
      </c>
      <c r="W491" s="93" t="s">
        <v>1644</v>
      </c>
      <c r="X491" s="64" t="s">
        <v>1645</v>
      </c>
      <c r="Y491" s="64" t="s">
        <v>1614</v>
      </c>
      <c r="Z491" s="64" t="s">
        <v>1646</v>
      </c>
      <c r="AA491" s="97">
        <v>356</v>
      </c>
      <c r="AB491" s="95" t="s">
        <v>1723</v>
      </c>
      <c r="AC491" s="76"/>
      <c r="AD491" s="29" t="s">
        <v>5569</v>
      </c>
      <c r="AE491" s="29" t="s">
        <v>5570</v>
      </c>
      <c r="AF491" s="77" t="s">
        <v>1726</v>
      </c>
      <c r="AG491" s="29"/>
      <c r="AH491" s="26"/>
      <c r="AI491" s="26">
        <f>VLOOKUP(B491,'[1]report_HOME_2023-10-05'!$A$1:$H$858,8,0)</f>
        <v>10</v>
      </c>
    </row>
    <row r="492" spans="1:35">
      <c r="A492" s="27">
        <v>182</v>
      </c>
      <c r="B492" s="43">
        <f t="shared" si="41"/>
        <v>9786178248475</v>
      </c>
      <c r="C492" s="64" t="s">
        <v>54</v>
      </c>
      <c r="D492" s="65" t="s">
        <v>16</v>
      </c>
      <c r="E492" s="66" t="s">
        <v>7</v>
      </c>
      <c r="F492" s="67">
        <v>176</v>
      </c>
      <c r="G492" s="64" t="s">
        <v>1604</v>
      </c>
      <c r="H492" s="64" t="s">
        <v>1647</v>
      </c>
      <c r="I492" s="64" t="s">
        <v>1648</v>
      </c>
      <c r="J492" s="64" t="s">
        <v>1607</v>
      </c>
      <c r="K492" s="67">
        <v>2022</v>
      </c>
      <c r="L492" s="64" t="s">
        <v>1243</v>
      </c>
      <c r="M492" s="64" t="s">
        <v>1608</v>
      </c>
      <c r="N492" s="64" t="s">
        <v>1649</v>
      </c>
      <c r="O492" s="64" t="s">
        <v>1650</v>
      </c>
      <c r="P492" s="114">
        <f t="shared" si="42"/>
        <v>25.6</v>
      </c>
      <c r="Q492" s="1"/>
      <c r="R492" s="69" t="str">
        <f t="shared" si="43"/>
        <v/>
      </c>
      <c r="S492" s="70" t="str">
        <f t="shared" si="44"/>
        <v>Image</v>
      </c>
      <c r="T492" s="92">
        <v>9786178248475</v>
      </c>
      <c r="U492" s="64" t="s">
        <v>1651</v>
      </c>
      <c r="V492" s="96">
        <v>25.6</v>
      </c>
      <c r="W492" s="93"/>
      <c r="X492" s="64" t="s">
        <v>1652</v>
      </c>
      <c r="Y492" s="64" t="s">
        <v>1614</v>
      </c>
      <c r="Z492" s="64" t="s">
        <v>1653</v>
      </c>
      <c r="AA492" s="97">
        <v>356</v>
      </c>
      <c r="AB492" s="95" t="s">
        <v>1723</v>
      </c>
      <c r="AC492" s="76">
        <v>1377741730</v>
      </c>
      <c r="AD492" s="29" t="s">
        <v>5569</v>
      </c>
      <c r="AE492" s="29" t="s">
        <v>5570</v>
      </c>
      <c r="AF492" s="77" t="s">
        <v>1726</v>
      </c>
      <c r="AG492" s="29"/>
      <c r="AH492" s="26"/>
      <c r="AI492" s="26">
        <f>VLOOKUP(B492,'[1]report_HOME_2023-10-05'!$A$1:$H$858,8,0)</f>
        <v>5</v>
      </c>
    </row>
    <row r="493" spans="1:35">
      <c r="A493" s="27">
        <v>183</v>
      </c>
      <c r="B493" s="43">
        <f t="shared" si="41"/>
        <v>9789669177186</v>
      </c>
      <c r="C493" s="64" t="s">
        <v>54</v>
      </c>
      <c r="D493" s="65" t="s">
        <v>16</v>
      </c>
      <c r="E493" s="66" t="s">
        <v>7</v>
      </c>
      <c r="F493" s="67">
        <v>136</v>
      </c>
      <c r="G493" s="64" t="s">
        <v>1604</v>
      </c>
      <c r="H493" s="64" t="s">
        <v>1654</v>
      </c>
      <c r="I493" s="64" t="s">
        <v>1655</v>
      </c>
      <c r="J493" s="64" t="s">
        <v>1607</v>
      </c>
      <c r="K493" s="67">
        <v>2021</v>
      </c>
      <c r="L493" s="64" t="s">
        <v>1243</v>
      </c>
      <c r="M493" s="64" t="s">
        <v>1608</v>
      </c>
      <c r="N493" s="64" t="s">
        <v>1656</v>
      </c>
      <c r="O493" s="64" t="s">
        <v>1657</v>
      </c>
      <c r="P493" s="114">
        <f t="shared" si="42"/>
        <v>27.5</v>
      </c>
      <c r="Q493" s="1"/>
      <c r="R493" s="69" t="str">
        <f t="shared" si="43"/>
        <v/>
      </c>
      <c r="S493" s="70" t="str">
        <f t="shared" si="44"/>
        <v>Image</v>
      </c>
      <c r="T493" s="92">
        <v>9789669177186</v>
      </c>
      <c r="U493" s="64" t="s">
        <v>1658</v>
      </c>
      <c r="V493" s="96">
        <v>27.5</v>
      </c>
      <c r="W493" s="93" t="s">
        <v>1659</v>
      </c>
      <c r="X493" s="64" t="s">
        <v>1660</v>
      </c>
      <c r="Y493" s="64" t="s">
        <v>1614</v>
      </c>
      <c r="Z493" s="64" t="s">
        <v>1661</v>
      </c>
      <c r="AA493" s="97">
        <v>356</v>
      </c>
      <c r="AB493" s="95" t="s">
        <v>1723</v>
      </c>
      <c r="AC493" s="76"/>
      <c r="AD493" s="29" t="s">
        <v>5569</v>
      </c>
      <c r="AE493" s="29" t="s">
        <v>5570</v>
      </c>
      <c r="AF493" s="77" t="s">
        <v>1726</v>
      </c>
      <c r="AG493" s="29"/>
      <c r="AH493" s="26"/>
      <c r="AI493" s="26">
        <f>VLOOKUP(B493,'[1]report_HOME_2023-10-05'!$A$1:$H$858,8,0)</f>
        <v>9</v>
      </c>
    </row>
    <row r="494" spans="1:35">
      <c r="A494" s="27">
        <v>184</v>
      </c>
      <c r="B494" s="43">
        <f t="shared" si="41"/>
        <v>9789669175960</v>
      </c>
      <c r="C494" s="64" t="s">
        <v>54</v>
      </c>
      <c r="D494" s="65" t="s">
        <v>16</v>
      </c>
      <c r="E494" s="66" t="s">
        <v>7</v>
      </c>
      <c r="F494" s="67">
        <v>128</v>
      </c>
      <c r="G494" s="64" t="s">
        <v>1604</v>
      </c>
      <c r="H494" s="64" t="s">
        <v>1662</v>
      </c>
      <c r="I494" s="64" t="s">
        <v>1663</v>
      </c>
      <c r="J494" s="64"/>
      <c r="K494" s="67">
        <v>2020</v>
      </c>
      <c r="L494" s="64" t="s">
        <v>1243</v>
      </c>
      <c r="M494" s="64" t="s">
        <v>1608</v>
      </c>
      <c r="N494" s="64" t="s">
        <v>1664</v>
      </c>
      <c r="O494" s="64" t="s">
        <v>1665</v>
      </c>
      <c r="P494" s="114">
        <f t="shared" si="42"/>
        <v>27.5</v>
      </c>
      <c r="Q494" s="1"/>
      <c r="R494" s="69" t="str">
        <f t="shared" si="43"/>
        <v/>
      </c>
      <c r="S494" s="70" t="str">
        <f t="shared" si="44"/>
        <v>Image</v>
      </c>
      <c r="T494" s="92">
        <v>9789669175960</v>
      </c>
      <c r="U494" s="64" t="s">
        <v>1666</v>
      </c>
      <c r="V494" s="96">
        <v>27.5</v>
      </c>
      <c r="W494" s="93" t="s">
        <v>1667</v>
      </c>
      <c r="X494" s="64" t="s">
        <v>1668</v>
      </c>
      <c r="Y494" s="64" t="s">
        <v>1614</v>
      </c>
      <c r="Z494" s="64" t="s">
        <v>1669</v>
      </c>
      <c r="AA494" s="97">
        <v>356</v>
      </c>
      <c r="AB494" s="95" t="s">
        <v>1723</v>
      </c>
      <c r="AC494" s="76"/>
      <c r="AD494" s="29" t="s">
        <v>5569</v>
      </c>
      <c r="AE494" s="29" t="s">
        <v>5570</v>
      </c>
      <c r="AF494" s="77" t="s">
        <v>1726</v>
      </c>
      <c r="AG494" s="29"/>
      <c r="AH494" s="26"/>
      <c r="AI494" s="26">
        <f>VLOOKUP(B494,'[1]report_HOME_2023-10-05'!$A$1:$H$858,8,0)</f>
        <v>9</v>
      </c>
    </row>
    <row r="495" spans="1:35">
      <c r="A495" s="27">
        <v>185</v>
      </c>
      <c r="B495" s="43">
        <f t="shared" si="41"/>
        <v>9789669177629</v>
      </c>
      <c r="C495" s="64" t="s">
        <v>54</v>
      </c>
      <c r="D495" s="65" t="s">
        <v>16</v>
      </c>
      <c r="E495" s="66" t="s">
        <v>7</v>
      </c>
      <c r="F495" s="67">
        <v>160</v>
      </c>
      <c r="G495" s="64" t="s">
        <v>1604</v>
      </c>
      <c r="H495" s="64" t="s">
        <v>1670</v>
      </c>
      <c r="I495" s="64" t="s">
        <v>1671</v>
      </c>
      <c r="J495" s="64" t="s">
        <v>1607</v>
      </c>
      <c r="K495" s="67">
        <v>2021</v>
      </c>
      <c r="L495" s="64" t="s">
        <v>1243</v>
      </c>
      <c r="M495" s="64" t="s">
        <v>1608</v>
      </c>
      <c r="N495" s="64" t="s">
        <v>5638</v>
      </c>
      <c r="O495" s="64" t="s">
        <v>1672</v>
      </c>
      <c r="P495" s="114">
        <f t="shared" si="42"/>
        <v>20.8</v>
      </c>
      <c r="Q495" s="1"/>
      <c r="R495" s="69" t="str">
        <f t="shared" si="43"/>
        <v/>
      </c>
      <c r="S495" s="70" t="str">
        <f t="shared" si="44"/>
        <v>Image</v>
      </c>
      <c r="T495" s="92">
        <v>9789669177629</v>
      </c>
      <c r="U495" s="64" t="s">
        <v>1673</v>
      </c>
      <c r="V495" s="96">
        <v>20.8</v>
      </c>
      <c r="W495" s="93" t="s">
        <v>1674</v>
      </c>
      <c r="X495" s="64" t="s">
        <v>1675</v>
      </c>
      <c r="Y495" s="64" t="s">
        <v>1614</v>
      </c>
      <c r="Z495" s="64" t="s">
        <v>5639</v>
      </c>
      <c r="AA495" s="97">
        <v>356</v>
      </c>
      <c r="AB495" s="95" t="s">
        <v>1723</v>
      </c>
      <c r="AC495" s="76"/>
      <c r="AD495" s="29" t="s">
        <v>5569</v>
      </c>
      <c r="AE495" s="29" t="s">
        <v>5570</v>
      </c>
      <c r="AF495" s="77" t="s">
        <v>1726</v>
      </c>
      <c r="AG495" s="29"/>
      <c r="AH495" s="26"/>
      <c r="AI495" s="26">
        <f>VLOOKUP(B495,'[1]report_HOME_2023-10-05'!$A$1:$H$858,8,0)</f>
        <v>9</v>
      </c>
    </row>
    <row r="496" spans="1:35">
      <c r="A496" s="27">
        <v>186</v>
      </c>
      <c r="B496" s="43">
        <f t="shared" si="41"/>
        <v>9786178248529</v>
      </c>
      <c r="C496" s="64" t="s">
        <v>54</v>
      </c>
      <c r="D496" s="65" t="s">
        <v>16</v>
      </c>
      <c r="E496" s="66" t="s">
        <v>7</v>
      </c>
      <c r="F496" s="67">
        <v>128</v>
      </c>
      <c r="G496" s="64" t="s">
        <v>1676</v>
      </c>
      <c r="H496" s="64" t="s">
        <v>1677</v>
      </c>
      <c r="I496" s="64" t="s">
        <v>1678</v>
      </c>
      <c r="J496" s="64" t="s">
        <v>1607</v>
      </c>
      <c r="K496" s="67">
        <v>2022</v>
      </c>
      <c r="L496" s="64" t="s">
        <v>1679</v>
      </c>
      <c r="M496" s="64" t="s">
        <v>1680</v>
      </c>
      <c r="N496" s="64" t="s">
        <v>1681</v>
      </c>
      <c r="O496" s="64" t="s">
        <v>1682</v>
      </c>
      <c r="P496" s="114">
        <f t="shared" si="42"/>
        <v>23.2</v>
      </c>
      <c r="Q496" s="1"/>
      <c r="R496" s="69" t="str">
        <f t="shared" si="43"/>
        <v/>
      </c>
      <c r="S496" s="70" t="str">
        <f t="shared" si="44"/>
        <v>Image</v>
      </c>
      <c r="T496" s="92">
        <v>9786178248529</v>
      </c>
      <c r="U496" s="64" t="s">
        <v>1683</v>
      </c>
      <c r="V496" s="96">
        <v>23.2</v>
      </c>
      <c r="W496" s="93"/>
      <c r="X496" s="64" t="s">
        <v>1684</v>
      </c>
      <c r="Y496" s="64" t="s">
        <v>1685</v>
      </c>
      <c r="Z496" s="64" t="s">
        <v>1686</v>
      </c>
      <c r="AA496" s="97">
        <v>356</v>
      </c>
      <c r="AB496" s="95" t="s">
        <v>1723</v>
      </c>
      <c r="AC496" s="76">
        <v>1377741649</v>
      </c>
      <c r="AD496" s="29" t="s">
        <v>5640</v>
      </c>
      <c r="AE496" s="29" t="s">
        <v>5640</v>
      </c>
      <c r="AF496" s="77" t="s">
        <v>1726</v>
      </c>
      <c r="AG496" s="29"/>
      <c r="AH496" s="26"/>
      <c r="AI496" s="26">
        <f>VLOOKUP(B496,'[1]report_HOME_2023-10-05'!$A$1:$H$858,8,0)</f>
        <v>7</v>
      </c>
    </row>
    <row r="497" spans="1:35">
      <c r="A497" s="27">
        <v>187</v>
      </c>
      <c r="B497" s="43">
        <f t="shared" si="41"/>
        <v>9786177569458</v>
      </c>
      <c r="C497" s="64" t="s">
        <v>54</v>
      </c>
      <c r="D497" s="65" t="s">
        <v>16</v>
      </c>
      <c r="E497" s="66" t="s">
        <v>7</v>
      </c>
      <c r="F497" s="67">
        <v>48</v>
      </c>
      <c r="G497" s="64" t="s">
        <v>5207</v>
      </c>
      <c r="H497" s="64" t="s">
        <v>5208</v>
      </c>
      <c r="I497" s="64" t="s">
        <v>5209</v>
      </c>
      <c r="J497" s="64"/>
      <c r="K497" s="67">
        <v>2023</v>
      </c>
      <c r="L497" s="64" t="s">
        <v>4449</v>
      </c>
      <c r="M497" s="64" t="s">
        <v>5210</v>
      </c>
      <c r="N497" s="64" t="s">
        <v>5211</v>
      </c>
      <c r="O497" s="64" t="s">
        <v>5212</v>
      </c>
      <c r="P497" s="114">
        <f t="shared" si="42"/>
        <v>27.4</v>
      </c>
      <c r="Q497" s="1"/>
      <c r="R497" s="69" t="str">
        <f t="shared" si="43"/>
        <v/>
      </c>
      <c r="S497" s="70" t="str">
        <f t="shared" si="44"/>
        <v>Image</v>
      </c>
      <c r="T497" s="92">
        <v>9786177569458</v>
      </c>
      <c r="U497" s="64" t="s">
        <v>5213</v>
      </c>
      <c r="V497" s="96">
        <v>27.4</v>
      </c>
      <c r="W497" s="93" t="s">
        <v>5214</v>
      </c>
      <c r="X497" s="64" t="s">
        <v>5215</v>
      </c>
      <c r="Y497" s="64" t="s">
        <v>5216</v>
      </c>
      <c r="Z497" s="64" t="s">
        <v>5217</v>
      </c>
      <c r="AA497" s="97">
        <v>108</v>
      </c>
      <c r="AB497" s="95" t="s">
        <v>1723</v>
      </c>
      <c r="AC497" s="76"/>
      <c r="AD497" s="29" t="s">
        <v>4458</v>
      </c>
      <c r="AE497" s="29" t="s">
        <v>4459</v>
      </c>
      <c r="AF497" s="77" t="s">
        <v>1726</v>
      </c>
      <c r="AG497" s="29"/>
      <c r="AH497" s="26">
        <f>VLOOKUP(B497,[2]Waybill!$A$1:$G$366,3,0)</f>
        <v>15</v>
      </c>
      <c r="AI497" s="26"/>
    </row>
    <row r="498" spans="1:35">
      <c r="A498" s="27">
        <v>188</v>
      </c>
      <c r="B498" s="43">
        <f t="shared" si="41"/>
        <v>9786177569410</v>
      </c>
      <c r="C498" s="64" t="s">
        <v>54</v>
      </c>
      <c r="D498" s="65" t="s">
        <v>16</v>
      </c>
      <c r="E498" s="66" t="s">
        <v>7</v>
      </c>
      <c r="F498" s="67">
        <v>48</v>
      </c>
      <c r="G498" s="64" t="s">
        <v>5207</v>
      </c>
      <c r="H498" s="64" t="s">
        <v>5218</v>
      </c>
      <c r="I498" s="64" t="s">
        <v>5219</v>
      </c>
      <c r="J498" s="64" t="s">
        <v>5220</v>
      </c>
      <c r="K498" s="67">
        <v>2023</v>
      </c>
      <c r="L498" s="64" t="s">
        <v>4449</v>
      </c>
      <c r="M498" s="64" t="s">
        <v>5210</v>
      </c>
      <c r="N498" s="64" t="s">
        <v>5221</v>
      </c>
      <c r="O498" s="64" t="s">
        <v>5222</v>
      </c>
      <c r="P498" s="114">
        <f t="shared" si="42"/>
        <v>27.4</v>
      </c>
      <c r="Q498" s="1"/>
      <c r="R498" s="69" t="str">
        <f t="shared" si="43"/>
        <v/>
      </c>
      <c r="S498" s="70" t="str">
        <f t="shared" si="44"/>
        <v>Image</v>
      </c>
      <c r="T498" s="92">
        <v>9786177569410</v>
      </c>
      <c r="U498" s="64" t="s">
        <v>5223</v>
      </c>
      <c r="V498" s="96">
        <v>27.4</v>
      </c>
      <c r="W498" s="93" t="s">
        <v>5224</v>
      </c>
      <c r="X498" s="64" t="s">
        <v>5225</v>
      </c>
      <c r="Y498" s="64" t="s">
        <v>5216</v>
      </c>
      <c r="Z498" s="64" t="s">
        <v>5226</v>
      </c>
      <c r="AA498" s="97">
        <v>108</v>
      </c>
      <c r="AB498" s="95" t="s">
        <v>1723</v>
      </c>
      <c r="AC498" s="76"/>
      <c r="AD498" s="29" t="s">
        <v>4458</v>
      </c>
      <c r="AE498" s="29" t="s">
        <v>4459</v>
      </c>
      <c r="AF498" s="77" t="s">
        <v>1726</v>
      </c>
      <c r="AG498" s="29"/>
      <c r="AH498" s="26">
        <f>VLOOKUP(B498,[2]Waybill!$A$1:$G$366,3,0)</f>
        <v>15</v>
      </c>
      <c r="AI498" s="26"/>
    </row>
    <row r="499" spans="1:35">
      <c r="A499" s="27">
        <v>189</v>
      </c>
      <c r="B499" s="43">
        <f t="shared" si="41"/>
        <v>9786178109271</v>
      </c>
      <c r="C499" s="64" t="s">
        <v>54</v>
      </c>
      <c r="D499" s="65" t="s">
        <v>16</v>
      </c>
      <c r="E499" s="66" t="s">
        <v>7</v>
      </c>
      <c r="F499" s="67">
        <v>96</v>
      </c>
      <c r="G499" s="64" t="s">
        <v>5227</v>
      </c>
      <c r="H499" s="64" t="s">
        <v>5228</v>
      </c>
      <c r="I499" s="64" t="s">
        <v>5229</v>
      </c>
      <c r="J499" s="64" t="s">
        <v>5230</v>
      </c>
      <c r="K499" s="67">
        <v>2023</v>
      </c>
      <c r="L499" s="64" t="s">
        <v>4034</v>
      </c>
      <c r="M499" s="64" t="s">
        <v>5231</v>
      </c>
      <c r="N499" s="64" t="s">
        <v>5232</v>
      </c>
      <c r="O499" s="64" t="s">
        <v>5233</v>
      </c>
      <c r="P499" s="114">
        <f t="shared" si="42"/>
        <v>21.8</v>
      </c>
      <c r="Q499" s="1"/>
      <c r="R499" s="69" t="str">
        <f t="shared" si="43"/>
        <v/>
      </c>
      <c r="S499" s="70" t="str">
        <f t="shared" si="44"/>
        <v>Image</v>
      </c>
      <c r="T499" s="92">
        <v>9786178109271</v>
      </c>
      <c r="U499" s="64" t="s">
        <v>5234</v>
      </c>
      <c r="V499" s="96">
        <v>21.8</v>
      </c>
      <c r="W499" s="93" t="s">
        <v>5235</v>
      </c>
      <c r="X499" s="64" t="s">
        <v>5236</v>
      </c>
      <c r="Y499" s="64" t="s">
        <v>5237</v>
      </c>
      <c r="Z499" s="64" t="s">
        <v>5238</v>
      </c>
      <c r="AA499" s="97">
        <v>227</v>
      </c>
      <c r="AB499" s="95" t="s">
        <v>1723</v>
      </c>
      <c r="AC499" s="76"/>
      <c r="AD499" s="29" t="s">
        <v>4034</v>
      </c>
      <c r="AE499" s="29" t="s">
        <v>4034</v>
      </c>
      <c r="AF499" s="77" t="s">
        <v>1726</v>
      </c>
      <c r="AG499" s="29"/>
      <c r="AH499" s="26">
        <f>VLOOKUP(B499,[2]Waybill!$A$1:$G$366,3,0)</f>
        <v>10</v>
      </c>
      <c r="AI499" s="26"/>
    </row>
    <row r="500" spans="1:35">
      <c r="A500" s="27">
        <v>190</v>
      </c>
      <c r="B500" s="43">
        <f t="shared" si="41"/>
        <v>9786179503443</v>
      </c>
      <c r="C500" s="64" t="s">
        <v>54</v>
      </c>
      <c r="D500" s="65" t="s">
        <v>16</v>
      </c>
      <c r="E500" s="66" t="s">
        <v>7</v>
      </c>
      <c r="F500" s="67">
        <v>224</v>
      </c>
      <c r="G500" s="64" t="s">
        <v>1405</v>
      </c>
      <c r="H500" s="64" t="s">
        <v>5239</v>
      </c>
      <c r="I500" s="64" t="s">
        <v>5240</v>
      </c>
      <c r="J500" s="64"/>
      <c r="K500" s="67">
        <v>2023</v>
      </c>
      <c r="L500" s="64" t="s">
        <v>2763</v>
      </c>
      <c r="M500" s="64" t="s">
        <v>1406</v>
      </c>
      <c r="N500" s="64" t="s">
        <v>5241</v>
      </c>
      <c r="O500" s="64" t="s">
        <v>5242</v>
      </c>
      <c r="P500" s="114">
        <f t="shared" si="42"/>
        <v>40.1</v>
      </c>
      <c r="Q500" s="1"/>
      <c r="R500" s="69" t="str">
        <f t="shared" si="43"/>
        <v/>
      </c>
      <c r="S500" s="70" t="str">
        <f t="shared" si="44"/>
        <v>Image</v>
      </c>
      <c r="T500" s="92">
        <v>9786179503443</v>
      </c>
      <c r="U500" s="64" t="s">
        <v>5243</v>
      </c>
      <c r="V500" s="96">
        <v>40.1</v>
      </c>
      <c r="W500" s="93" t="s">
        <v>5244</v>
      </c>
      <c r="X500" s="64" t="s">
        <v>5245</v>
      </c>
      <c r="Y500" s="64" t="s">
        <v>1407</v>
      </c>
      <c r="Z500" s="64" t="s">
        <v>5246</v>
      </c>
      <c r="AA500" s="97">
        <v>293</v>
      </c>
      <c r="AB500" s="95" t="s">
        <v>1723</v>
      </c>
      <c r="AC500" s="76"/>
      <c r="AD500" s="29" t="s">
        <v>2772</v>
      </c>
      <c r="AE500" s="29" t="s">
        <v>5247</v>
      </c>
      <c r="AF500" s="77" t="s">
        <v>1726</v>
      </c>
      <c r="AG500" s="29"/>
      <c r="AH500" s="26">
        <f>VLOOKUP(B500,[2]Waybill!$A$1:$G$366,3,0)</f>
        <v>15</v>
      </c>
      <c r="AI500" s="26"/>
    </row>
    <row r="501" spans="1:35">
      <c r="A501" s="27">
        <v>191</v>
      </c>
      <c r="B501" s="43">
        <f t="shared" si="41"/>
        <v>9789669827609</v>
      </c>
      <c r="C501" s="64" t="s">
        <v>54</v>
      </c>
      <c r="D501" s="65" t="s">
        <v>16</v>
      </c>
      <c r="E501" s="66" t="s">
        <v>48</v>
      </c>
      <c r="F501" s="67">
        <v>80</v>
      </c>
      <c r="G501" s="64" t="s">
        <v>5248</v>
      </c>
      <c r="H501" s="64" t="s">
        <v>5249</v>
      </c>
      <c r="I501" s="64" t="s">
        <v>5250</v>
      </c>
      <c r="J501" s="64"/>
      <c r="K501" s="67">
        <v>2023</v>
      </c>
      <c r="L501" s="64" t="s">
        <v>80</v>
      </c>
      <c r="M501" s="64" t="s">
        <v>5251</v>
      </c>
      <c r="N501" s="64" t="s">
        <v>5252</v>
      </c>
      <c r="O501" s="64" t="s">
        <v>5253</v>
      </c>
      <c r="P501" s="114">
        <f t="shared" si="42"/>
        <v>33.700000000000003</v>
      </c>
      <c r="Q501" s="1"/>
      <c r="R501" s="69" t="str">
        <f t="shared" si="43"/>
        <v/>
      </c>
      <c r="S501" s="70" t="str">
        <f t="shared" si="44"/>
        <v>Image</v>
      </c>
      <c r="T501" s="92">
        <v>9789669827609</v>
      </c>
      <c r="U501" s="64" t="s">
        <v>5254</v>
      </c>
      <c r="V501" s="96">
        <v>33.700000000000003</v>
      </c>
      <c r="W501" s="93" t="s">
        <v>5255</v>
      </c>
      <c r="X501" s="64" t="s">
        <v>5256</v>
      </c>
      <c r="Y501" s="64" t="s">
        <v>5257</v>
      </c>
      <c r="Z501" s="64" t="s">
        <v>5258</v>
      </c>
      <c r="AA501" s="97">
        <v>434</v>
      </c>
      <c r="AB501" s="95" t="s">
        <v>1723</v>
      </c>
      <c r="AC501" s="76"/>
      <c r="AD501" s="29" t="s">
        <v>81</v>
      </c>
      <c r="AE501" s="29" t="s">
        <v>1797</v>
      </c>
      <c r="AF501" s="77" t="s">
        <v>1726</v>
      </c>
      <c r="AG501" s="29"/>
      <c r="AH501" s="26">
        <f>VLOOKUP(B501,[2]Waybill!$A$1:$G$366,3,0)</f>
        <v>10</v>
      </c>
      <c r="AI501" s="26"/>
    </row>
    <row r="502" spans="1:35">
      <c r="A502" s="27">
        <v>192</v>
      </c>
      <c r="B502" s="43">
        <f t="shared" si="41"/>
        <v>9786178012380</v>
      </c>
      <c r="C502" s="64" t="s">
        <v>54</v>
      </c>
      <c r="D502" s="65" t="s">
        <v>16</v>
      </c>
      <c r="E502" s="66" t="s">
        <v>7</v>
      </c>
      <c r="F502" s="67">
        <v>280</v>
      </c>
      <c r="G502" s="64" t="s">
        <v>5259</v>
      </c>
      <c r="H502" s="64" t="s">
        <v>5260</v>
      </c>
      <c r="I502" s="64" t="s">
        <v>5261</v>
      </c>
      <c r="J502" s="64"/>
      <c r="K502" s="67">
        <v>2023</v>
      </c>
      <c r="L502" s="64" t="s">
        <v>1203</v>
      </c>
      <c r="M502" s="64" t="s">
        <v>5262</v>
      </c>
      <c r="N502" s="64" t="s">
        <v>5263</v>
      </c>
      <c r="O502" s="64" t="s">
        <v>5264</v>
      </c>
      <c r="P502" s="114">
        <f t="shared" si="42"/>
        <v>37.9</v>
      </c>
      <c r="Q502" s="1"/>
      <c r="R502" s="69" t="str">
        <f t="shared" si="43"/>
        <v/>
      </c>
      <c r="S502" s="70" t="str">
        <f t="shared" si="44"/>
        <v>Image</v>
      </c>
      <c r="T502" s="92">
        <v>9786178012380</v>
      </c>
      <c r="U502" s="64" t="s">
        <v>5265</v>
      </c>
      <c r="V502" s="96">
        <v>37.9</v>
      </c>
      <c r="W502" s="93" t="s">
        <v>5266</v>
      </c>
      <c r="X502" s="64" t="s">
        <v>5267</v>
      </c>
      <c r="Y502" s="64" t="s">
        <v>5268</v>
      </c>
      <c r="Z502" s="64" t="s">
        <v>5269</v>
      </c>
      <c r="AA502" s="97">
        <v>375</v>
      </c>
      <c r="AB502" s="95" t="s">
        <v>1723</v>
      </c>
      <c r="AC502" s="76"/>
      <c r="AD502" s="29" t="s">
        <v>2346</v>
      </c>
      <c r="AE502" s="29" t="s">
        <v>2347</v>
      </c>
      <c r="AF502" s="77" t="s">
        <v>1726</v>
      </c>
      <c r="AG502" s="29"/>
      <c r="AH502" s="26">
        <f>VLOOKUP(B502,[2]Waybill!$A$1:$G$366,3,0)</f>
        <v>10</v>
      </c>
      <c r="AI502" s="26"/>
    </row>
    <row r="503" spans="1:35">
      <c r="A503" s="27">
        <v>193</v>
      </c>
      <c r="B503" s="43">
        <f t="shared" ref="B503:B534" si="45">HYPERLINK("https://sentrumbookstore.com/catalog/books/"&amp;T503&amp;"/?langs=UA",T503)</f>
        <v>9786177329892</v>
      </c>
      <c r="C503" s="64" t="s">
        <v>54</v>
      </c>
      <c r="D503" s="65" t="s">
        <v>16</v>
      </c>
      <c r="E503" s="66" t="s">
        <v>7</v>
      </c>
      <c r="F503" s="67">
        <v>72</v>
      </c>
      <c r="G503" s="64" t="s">
        <v>5270</v>
      </c>
      <c r="H503" s="64" t="s">
        <v>5271</v>
      </c>
      <c r="I503" s="64" t="s">
        <v>5272</v>
      </c>
      <c r="J503" s="64"/>
      <c r="K503" s="67">
        <v>2022</v>
      </c>
      <c r="L503" s="64" t="s">
        <v>4333</v>
      </c>
      <c r="M503" s="64" t="s">
        <v>5273</v>
      </c>
      <c r="N503" s="64" t="s">
        <v>5274</v>
      </c>
      <c r="O503" s="64" t="s">
        <v>5275</v>
      </c>
      <c r="P503" s="114">
        <f t="shared" ref="P503:P534" si="46">ROUND(V503*(100%-Discount),1)</f>
        <v>32.200000000000003</v>
      </c>
      <c r="Q503" s="1"/>
      <c r="R503" s="69" t="str">
        <f t="shared" ref="R503:R534" si="47">IF(Q503="","",Q503*P503)</f>
        <v/>
      </c>
      <c r="S503" s="70" t="str">
        <f t="shared" ref="S503:S534" si="48">IF(U503="","",HYPERLINK(U503,"Image"))</f>
        <v>Image</v>
      </c>
      <c r="T503" s="92">
        <v>9786177329892</v>
      </c>
      <c r="U503" s="64" t="s">
        <v>5276</v>
      </c>
      <c r="V503" s="96">
        <v>32.200000000000003</v>
      </c>
      <c r="W503" s="93" t="s">
        <v>5277</v>
      </c>
      <c r="X503" s="64" t="s">
        <v>5278</v>
      </c>
      <c r="Y503" s="64" t="s">
        <v>5279</v>
      </c>
      <c r="Z503" s="64" t="s">
        <v>5280</v>
      </c>
      <c r="AA503" s="97">
        <v>108</v>
      </c>
      <c r="AB503" s="95" t="s">
        <v>1723</v>
      </c>
      <c r="AC503" s="76"/>
      <c r="AD503" s="29" t="s">
        <v>4342</v>
      </c>
      <c r="AE503" s="29" t="s">
        <v>4343</v>
      </c>
      <c r="AF503" s="77" t="s">
        <v>1726</v>
      </c>
      <c r="AG503" s="29"/>
      <c r="AH503" s="26">
        <f>VLOOKUP(B503,[2]Waybill!$A$1:$G$366,3,0)</f>
        <v>10</v>
      </c>
      <c r="AI503" s="26"/>
    </row>
    <row r="504" spans="1:35">
      <c r="A504" s="27">
        <v>194</v>
      </c>
      <c r="B504" s="43">
        <f t="shared" si="45"/>
        <v>9789669775344</v>
      </c>
      <c r="C504" s="64" t="s">
        <v>54</v>
      </c>
      <c r="D504" s="65" t="s">
        <v>16</v>
      </c>
      <c r="E504" s="66" t="s">
        <v>7</v>
      </c>
      <c r="F504" s="67">
        <v>136</v>
      </c>
      <c r="G504" s="64" t="s">
        <v>5281</v>
      </c>
      <c r="H504" s="64" t="s">
        <v>5282</v>
      </c>
      <c r="I504" s="64" t="s">
        <v>5283</v>
      </c>
      <c r="J504" s="64"/>
      <c r="K504" s="67">
        <v>2023</v>
      </c>
      <c r="L504" s="64" t="s">
        <v>4366</v>
      </c>
      <c r="M504" s="64" t="s">
        <v>5284</v>
      </c>
      <c r="N504" s="64" t="s">
        <v>5285</v>
      </c>
      <c r="O504" s="64" t="s">
        <v>5286</v>
      </c>
      <c r="P504" s="114">
        <f t="shared" si="46"/>
        <v>42.6</v>
      </c>
      <c r="Q504" s="1"/>
      <c r="R504" s="69" t="str">
        <f t="shared" si="47"/>
        <v/>
      </c>
      <c r="S504" s="70" t="str">
        <f t="shared" si="48"/>
        <v>Image</v>
      </c>
      <c r="T504" s="92">
        <v>9789669775344</v>
      </c>
      <c r="U504" s="64" t="s">
        <v>5287</v>
      </c>
      <c r="V504" s="96">
        <v>42.6</v>
      </c>
      <c r="W504" s="93" t="s">
        <v>5288</v>
      </c>
      <c r="X504" s="64" t="s">
        <v>5289</v>
      </c>
      <c r="Y504" s="64" t="s">
        <v>5290</v>
      </c>
      <c r="Z504" s="64" t="s">
        <v>5291</v>
      </c>
      <c r="AA504" s="97">
        <v>541</v>
      </c>
      <c r="AB504" s="95" t="s">
        <v>1723</v>
      </c>
      <c r="AC504" s="76"/>
      <c r="AD504" s="29" t="s">
        <v>4366</v>
      </c>
      <c r="AE504" s="29" t="s">
        <v>4366</v>
      </c>
      <c r="AF504" s="77" t="s">
        <v>1726</v>
      </c>
      <c r="AG504" s="29"/>
      <c r="AH504" s="26">
        <f>VLOOKUP(B504,[2]Waybill!$A$1:$G$366,3,0)</f>
        <v>15</v>
      </c>
      <c r="AI504" s="26"/>
    </row>
    <row r="505" spans="1:35">
      <c r="A505" s="27">
        <v>195</v>
      </c>
      <c r="B505" s="43">
        <f t="shared" si="45"/>
        <v>9789669828521</v>
      </c>
      <c r="C505" s="64" t="s">
        <v>54</v>
      </c>
      <c r="D505" s="65" t="s">
        <v>16</v>
      </c>
      <c r="E505" s="66" t="s">
        <v>7</v>
      </c>
      <c r="F505" s="67">
        <v>192</v>
      </c>
      <c r="G505" s="64" t="s">
        <v>5292</v>
      </c>
      <c r="H505" s="64" t="s">
        <v>5293</v>
      </c>
      <c r="I505" s="64" t="s">
        <v>5294</v>
      </c>
      <c r="J505" s="64" t="s">
        <v>1209</v>
      </c>
      <c r="K505" s="67">
        <v>2022</v>
      </c>
      <c r="L505" s="64" t="s">
        <v>80</v>
      </c>
      <c r="M505" s="64" t="s">
        <v>5295</v>
      </c>
      <c r="N505" s="64" t="s">
        <v>5296</v>
      </c>
      <c r="O505" s="64" t="s">
        <v>5297</v>
      </c>
      <c r="P505" s="114">
        <f t="shared" si="46"/>
        <v>19.399999999999999</v>
      </c>
      <c r="Q505" s="1"/>
      <c r="R505" s="69" t="str">
        <f t="shared" si="47"/>
        <v/>
      </c>
      <c r="S505" s="70" t="str">
        <f t="shared" si="48"/>
        <v>Image</v>
      </c>
      <c r="T505" s="92">
        <v>9789669828521</v>
      </c>
      <c r="U505" s="64" t="s">
        <v>5298</v>
      </c>
      <c r="V505" s="96">
        <v>19.399999999999999</v>
      </c>
      <c r="W505" s="93" t="s">
        <v>5299</v>
      </c>
      <c r="X505" s="64" t="s">
        <v>5300</v>
      </c>
      <c r="Y505" s="64" t="s">
        <v>5295</v>
      </c>
      <c r="Z505" s="64" t="s">
        <v>5301</v>
      </c>
      <c r="AA505" s="97">
        <v>287</v>
      </c>
      <c r="AB505" s="95" t="s">
        <v>1723</v>
      </c>
      <c r="AC505" s="76"/>
      <c r="AD505" s="29" t="s">
        <v>81</v>
      </c>
      <c r="AE505" s="29" t="s">
        <v>1797</v>
      </c>
      <c r="AF505" s="77" t="s">
        <v>1726</v>
      </c>
      <c r="AG505" s="29"/>
      <c r="AH505" s="26">
        <f>VLOOKUP(B505,[2]Waybill!$A$1:$G$366,3,0)</f>
        <v>10</v>
      </c>
      <c r="AI505" s="26"/>
    </row>
    <row r="506" spans="1:35">
      <c r="A506" s="27">
        <v>196</v>
      </c>
      <c r="B506" s="43">
        <f t="shared" si="45"/>
        <v>9789664480793</v>
      </c>
      <c r="C506" s="64" t="s">
        <v>54</v>
      </c>
      <c r="D506" s="65" t="s">
        <v>16</v>
      </c>
      <c r="E506" s="66" t="s">
        <v>7</v>
      </c>
      <c r="F506" s="67">
        <v>72</v>
      </c>
      <c r="G506" s="64" t="s">
        <v>5302</v>
      </c>
      <c r="H506" s="64" t="s">
        <v>5303</v>
      </c>
      <c r="I506" s="64" t="s">
        <v>5304</v>
      </c>
      <c r="J506" s="64" t="s">
        <v>3956</v>
      </c>
      <c r="K506" s="67">
        <v>2023</v>
      </c>
      <c r="L506" s="64" t="s">
        <v>723</v>
      </c>
      <c r="M506" s="64" t="s">
        <v>5305</v>
      </c>
      <c r="N506" s="64" t="s">
        <v>5306</v>
      </c>
      <c r="O506" s="64" t="s">
        <v>5307</v>
      </c>
      <c r="P506" s="114">
        <f t="shared" si="46"/>
        <v>39.4</v>
      </c>
      <c r="Q506" s="1"/>
      <c r="R506" s="69" t="str">
        <f t="shared" si="47"/>
        <v/>
      </c>
      <c r="S506" s="70" t="str">
        <f t="shared" si="48"/>
        <v>Image</v>
      </c>
      <c r="T506" s="92">
        <v>9789664480793</v>
      </c>
      <c r="U506" s="64" t="s">
        <v>5308</v>
      </c>
      <c r="V506" s="96">
        <v>39.4</v>
      </c>
      <c r="W506" s="93" t="s">
        <v>5309</v>
      </c>
      <c r="X506" s="64" t="s">
        <v>5310</v>
      </c>
      <c r="Y506" s="64" t="s">
        <v>5311</v>
      </c>
      <c r="Z506" s="64" t="s">
        <v>5312</v>
      </c>
      <c r="AA506" s="97">
        <v>516</v>
      </c>
      <c r="AB506" s="95" t="s">
        <v>1723</v>
      </c>
      <c r="AC506" s="76"/>
      <c r="AD506" s="29" t="s">
        <v>1774</v>
      </c>
      <c r="AE506" s="29" t="s">
        <v>1775</v>
      </c>
      <c r="AF506" s="77" t="s">
        <v>1726</v>
      </c>
      <c r="AG506" s="29"/>
      <c r="AH506" s="26">
        <f>VLOOKUP(B506,[2]Waybill!$A$1:$G$366,3,0)</f>
        <v>10</v>
      </c>
      <c r="AI506" s="26"/>
    </row>
    <row r="507" spans="1:35">
      <c r="A507" s="27">
        <v>197</v>
      </c>
      <c r="B507" s="43">
        <f t="shared" si="45"/>
        <v>9789669828835</v>
      </c>
      <c r="C507" s="64" t="s">
        <v>54</v>
      </c>
      <c r="D507" s="65" t="s">
        <v>16</v>
      </c>
      <c r="E507" s="66" t="s">
        <v>7</v>
      </c>
      <c r="F507" s="67">
        <v>144</v>
      </c>
      <c r="G507" s="64" t="s">
        <v>5313</v>
      </c>
      <c r="H507" s="64" t="s">
        <v>5314</v>
      </c>
      <c r="I507" s="64" t="s">
        <v>5315</v>
      </c>
      <c r="J507" s="64" t="s">
        <v>5316</v>
      </c>
      <c r="K507" s="67">
        <v>2023</v>
      </c>
      <c r="L507" s="64" t="s">
        <v>80</v>
      </c>
      <c r="M507" s="64" t="s">
        <v>5317</v>
      </c>
      <c r="N507" s="64" t="s">
        <v>5318</v>
      </c>
      <c r="O507" s="64" t="s">
        <v>5319</v>
      </c>
      <c r="P507" s="114">
        <f t="shared" si="46"/>
        <v>22.6</v>
      </c>
      <c r="Q507" s="1"/>
      <c r="R507" s="69" t="str">
        <f t="shared" si="47"/>
        <v/>
      </c>
      <c r="S507" s="70" t="str">
        <f t="shared" si="48"/>
        <v>Image</v>
      </c>
      <c r="T507" s="92">
        <v>9789669828835</v>
      </c>
      <c r="U507" s="64" t="s">
        <v>5320</v>
      </c>
      <c r="V507" s="96">
        <v>22.6</v>
      </c>
      <c r="W507" s="93" t="s">
        <v>5321</v>
      </c>
      <c r="X507" s="64" t="s">
        <v>5322</v>
      </c>
      <c r="Y507" s="64" t="s">
        <v>5323</v>
      </c>
      <c r="Z507" s="64" t="s">
        <v>5324</v>
      </c>
      <c r="AA507" s="97">
        <v>305</v>
      </c>
      <c r="AB507" s="95" t="s">
        <v>1723</v>
      </c>
      <c r="AC507" s="76"/>
      <c r="AD507" s="29" t="s">
        <v>81</v>
      </c>
      <c r="AE507" s="29" t="s">
        <v>1797</v>
      </c>
      <c r="AF507" s="77" t="s">
        <v>1726</v>
      </c>
      <c r="AG507" s="29"/>
      <c r="AH507" s="26">
        <f>VLOOKUP(B507,[2]Waybill!$A$1:$G$366,3,0)</f>
        <v>10</v>
      </c>
      <c r="AI507" s="26"/>
    </row>
    <row r="508" spans="1:35">
      <c r="A508" s="27">
        <v>198</v>
      </c>
      <c r="B508" s="43">
        <f t="shared" si="45"/>
        <v>9789669823229</v>
      </c>
      <c r="C508" s="64" t="s">
        <v>54</v>
      </c>
      <c r="D508" s="65" t="s">
        <v>16</v>
      </c>
      <c r="E508" s="66" t="s">
        <v>7</v>
      </c>
      <c r="F508" s="67">
        <v>100</v>
      </c>
      <c r="G508" s="64" t="s">
        <v>1408</v>
      </c>
      <c r="H508" s="64" t="s">
        <v>1409</v>
      </c>
      <c r="I508" s="64" t="s">
        <v>1410</v>
      </c>
      <c r="J508" s="64" t="s">
        <v>1204</v>
      </c>
      <c r="K508" s="67">
        <v>2021</v>
      </c>
      <c r="L508" s="64" t="s">
        <v>81</v>
      </c>
      <c r="M508" s="64" t="s">
        <v>1411</v>
      </c>
      <c r="N508" s="64" t="s">
        <v>5334</v>
      </c>
      <c r="O508" s="64" t="s">
        <v>1412</v>
      </c>
      <c r="P508" s="114">
        <f t="shared" si="46"/>
        <v>20.5</v>
      </c>
      <c r="Q508" s="1"/>
      <c r="R508" s="69" t="str">
        <f t="shared" si="47"/>
        <v/>
      </c>
      <c r="S508" s="70" t="str">
        <f t="shared" si="48"/>
        <v>Image</v>
      </c>
      <c r="T508" s="92">
        <v>9789669823229</v>
      </c>
      <c r="U508" s="64" t="s">
        <v>1413</v>
      </c>
      <c r="V508" s="96">
        <v>20.5</v>
      </c>
      <c r="W508" s="93"/>
      <c r="X508" s="64" t="s">
        <v>1414</v>
      </c>
      <c r="Y508" s="64" t="s">
        <v>1415</v>
      </c>
      <c r="Z508" s="64" t="s">
        <v>5335</v>
      </c>
      <c r="AA508" s="97">
        <v>393</v>
      </c>
      <c r="AB508" s="95" t="s">
        <v>1723</v>
      </c>
      <c r="AC508" s="76">
        <v>1286821045</v>
      </c>
      <c r="AD508" s="29" t="s">
        <v>3869</v>
      </c>
      <c r="AE508" s="29" t="s">
        <v>81</v>
      </c>
      <c r="AF508" s="77" t="s">
        <v>1726</v>
      </c>
      <c r="AG508" s="29"/>
      <c r="AH508" s="26">
        <f>VLOOKUP(B508,[2]Waybill!$A$1:$G$366,3,0)</f>
        <v>5</v>
      </c>
      <c r="AI508" s="26"/>
    </row>
    <row r="509" spans="1:35">
      <c r="A509" s="27">
        <v>199</v>
      </c>
      <c r="B509" s="43">
        <f t="shared" si="45"/>
        <v>9780241618219</v>
      </c>
      <c r="C509" s="64" t="s">
        <v>54</v>
      </c>
      <c r="D509" s="65" t="s">
        <v>16</v>
      </c>
      <c r="E509" s="66" t="s">
        <v>7</v>
      </c>
      <c r="F509" s="67">
        <v>72</v>
      </c>
      <c r="G509" s="64" t="s">
        <v>5336</v>
      </c>
      <c r="H509" s="64" t="s">
        <v>5337</v>
      </c>
      <c r="I509" s="64" t="s">
        <v>5338</v>
      </c>
      <c r="J509" s="64" t="s">
        <v>4310</v>
      </c>
      <c r="K509" s="67">
        <v>2023</v>
      </c>
      <c r="L509" s="64" t="s">
        <v>1143</v>
      </c>
      <c r="M509" s="64" t="s">
        <v>5339</v>
      </c>
      <c r="N509" s="64" t="s">
        <v>5340</v>
      </c>
      <c r="O509" s="64" t="s">
        <v>5341</v>
      </c>
      <c r="P509" s="114">
        <f t="shared" si="46"/>
        <v>52.6</v>
      </c>
      <c r="Q509" s="1"/>
      <c r="R509" s="69" t="str">
        <f t="shared" si="47"/>
        <v/>
      </c>
      <c r="S509" s="70" t="str">
        <f t="shared" si="48"/>
        <v>Image</v>
      </c>
      <c r="T509" s="92">
        <v>9780241618219</v>
      </c>
      <c r="U509" s="64" t="s">
        <v>5342</v>
      </c>
      <c r="V509" s="96">
        <v>52.6</v>
      </c>
      <c r="W509" s="93" t="s">
        <v>5343</v>
      </c>
      <c r="X509" s="64" t="s">
        <v>5344</v>
      </c>
      <c r="Y509" s="64" t="s">
        <v>5345</v>
      </c>
      <c r="Z509" s="64" t="s">
        <v>5346</v>
      </c>
      <c r="AA509" s="97">
        <v>627</v>
      </c>
      <c r="AB509" s="95" t="s">
        <v>1723</v>
      </c>
      <c r="AC509" s="76"/>
      <c r="AD509" s="29" t="s">
        <v>3691</v>
      </c>
      <c r="AE509" s="29" t="s">
        <v>3692</v>
      </c>
      <c r="AF509" s="77" t="s">
        <v>1726</v>
      </c>
      <c r="AG509" s="29"/>
      <c r="AH509" s="26">
        <f>VLOOKUP(B509,[2]Waybill!$A$1:$G$366,3,0)</f>
        <v>10</v>
      </c>
      <c r="AI509" s="26"/>
    </row>
    <row r="510" spans="1:35">
      <c r="A510" s="27">
        <v>200</v>
      </c>
      <c r="B510" s="43">
        <f t="shared" si="45"/>
        <v>9789662909944</v>
      </c>
      <c r="C510" s="64" t="s">
        <v>54</v>
      </c>
      <c r="D510" s="65" t="s">
        <v>16</v>
      </c>
      <c r="E510" s="66" t="s">
        <v>7</v>
      </c>
      <c r="F510" s="67">
        <v>60</v>
      </c>
      <c r="G510" s="64" t="s">
        <v>1416</v>
      </c>
      <c r="H510" s="64" t="s">
        <v>1417</v>
      </c>
      <c r="I510" s="64" t="s">
        <v>1418</v>
      </c>
      <c r="J510" s="64" t="s">
        <v>1419</v>
      </c>
      <c r="K510" s="67">
        <v>2014</v>
      </c>
      <c r="L510" s="64" t="s">
        <v>723</v>
      </c>
      <c r="M510" s="64" t="s">
        <v>1420</v>
      </c>
      <c r="N510" s="64" t="s">
        <v>1421</v>
      </c>
      <c r="O510" s="64" t="s">
        <v>5347</v>
      </c>
      <c r="P510" s="114">
        <f t="shared" si="46"/>
        <v>44.2</v>
      </c>
      <c r="Q510" s="1"/>
      <c r="R510" s="69" t="str">
        <f t="shared" si="47"/>
        <v/>
      </c>
      <c r="S510" s="70" t="str">
        <f t="shared" si="48"/>
        <v>Image</v>
      </c>
      <c r="T510" s="92">
        <v>9789662909944</v>
      </c>
      <c r="U510" s="64" t="s">
        <v>1422</v>
      </c>
      <c r="V510" s="96">
        <v>44.2</v>
      </c>
      <c r="W510" s="93"/>
      <c r="X510" s="64" t="s">
        <v>1423</v>
      </c>
      <c r="Y510" s="64" t="s">
        <v>1420</v>
      </c>
      <c r="Z510" s="64" t="s">
        <v>1424</v>
      </c>
      <c r="AA510" s="97">
        <v>702</v>
      </c>
      <c r="AB510" s="95" t="s">
        <v>1723</v>
      </c>
      <c r="AC510" s="76">
        <v>1310755354</v>
      </c>
      <c r="AD510" s="29" t="s">
        <v>1774</v>
      </c>
      <c r="AE510" s="29" t="s">
        <v>1775</v>
      </c>
      <c r="AF510" s="77" t="s">
        <v>1726</v>
      </c>
      <c r="AG510" s="29"/>
      <c r="AH510" s="26">
        <f>VLOOKUP(B510,[2]Waybill!$A$1:$G$366,3,0)</f>
        <v>10</v>
      </c>
      <c r="AI510" s="26"/>
    </row>
    <row r="511" spans="1:35">
      <c r="A511" s="27">
        <v>201</v>
      </c>
      <c r="B511" s="43">
        <f t="shared" si="45"/>
        <v>9789662792393</v>
      </c>
      <c r="C511" s="64" t="s">
        <v>54</v>
      </c>
      <c r="D511" s="65" t="s">
        <v>16</v>
      </c>
      <c r="E511" s="66" t="s">
        <v>7</v>
      </c>
      <c r="F511" s="67">
        <v>116</v>
      </c>
      <c r="G511" s="64" t="s">
        <v>5348</v>
      </c>
      <c r="H511" s="64" t="s">
        <v>5349</v>
      </c>
      <c r="I511" s="64" t="s">
        <v>5350</v>
      </c>
      <c r="J511" s="64"/>
      <c r="K511" s="67">
        <v>2023</v>
      </c>
      <c r="L511" s="64" t="s">
        <v>3731</v>
      </c>
      <c r="M511" s="64" t="s">
        <v>5351</v>
      </c>
      <c r="N511" s="64" t="s">
        <v>5352</v>
      </c>
      <c r="O511" s="64" t="s">
        <v>5353</v>
      </c>
      <c r="P511" s="114">
        <f t="shared" si="46"/>
        <v>43.9</v>
      </c>
      <c r="Q511" s="1"/>
      <c r="R511" s="69" t="str">
        <f t="shared" si="47"/>
        <v/>
      </c>
      <c r="S511" s="70" t="str">
        <f t="shared" si="48"/>
        <v>Image</v>
      </c>
      <c r="T511" s="92">
        <v>9789662792393</v>
      </c>
      <c r="U511" s="64" t="s">
        <v>5354</v>
      </c>
      <c r="V511" s="96">
        <v>43.9</v>
      </c>
      <c r="W511" s="93" t="s">
        <v>5355</v>
      </c>
      <c r="X511" s="64" t="s">
        <v>5356</v>
      </c>
      <c r="Y511" s="64" t="s">
        <v>5357</v>
      </c>
      <c r="Z511" s="64" t="s">
        <v>5358</v>
      </c>
      <c r="AA511" s="97">
        <v>467</v>
      </c>
      <c r="AB511" s="95" t="s">
        <v>1723</v>
      </c>
      <c r="AC511" s="76"/>
      <c r="AD511" s="29" t="s">
        <v>3740</v>
      </c>
      <c r="AE511" s="29" t="s">
        <v>3741</v>
      </c>
      <c r="AF511" s="77" t="s">
        <v>1726</v>
      </c>
      <c r="AG511" s="29"/>
      <c r="AH511" s="26">
        <f>VLOOKUP(B511,[2]Waybill!$A$1:$G$366,3,0)</f>
        <v>10</v>
      </c>
      <c r="AI511" s="26"/>
    </row>
    <row r="512" spans="1:35">
      <c r="A512" s="27">
        <v>202</v>
      </c>
      <c r="B512" s="43">
        <f t="shared" si="45"/>
        <v>9786175481400</v>
      </c>
      <c r="C512" s="64" t="s">
        <v>54</v>
      </c>
      <c r="D512" s="65" t="s">
        <v>16</v>
      </c>
      <c r="E512" s="66" t="s">
        <v>7</v>
      </c>
      <c r="F512" s="67">
        <v>464</v>
      </c>
      <c r="G512" s="64" t="s">
        <v>5359</v>
      </c>
      <c r="H512" s="64" t="s">
        <v>5360</v>
      </c>
      <c r="I512" s="64" t="s">
        <v>5361</v>
      </c>
      <c r="J512" s="64"/>
      <c r="K512" s="67">
        <v>2023</v>
      </c>
      <c r="L512" s="64" t="s">
        <v>793</v>
      </c>
      <c r="M512" s="64" t="s">
        <v>5362</v>
      </c>
      <c r="N512" s="64" t="s">
        <v>5363</v>
      </c>
      <c r="O512" s="64" t="s">
        <v>5364</v>
      </c>
      <c r="P512" s="114">
        <f t="shared" si="46"/>
        <v>33.1</v>
      </c>
      <c r="Q512" s="1"/>
      <c r="R512" s="69" t="str">
        <f t="shared" si="47"/>
        <v/>
      </c>
      <c r="S512" s="70" t="str">
        <f t="shared" si="48"/>
        <v>Image</v>
      </c>
      <c r="T512" s="92">
        <v>9786175481400</v>
      </c>
      <c r="U512" s="64" t="s">
        <v>5365</v>
      </c>
      <c r="V512" s="96">
        <v>33.1</v>
      </c>
      <c r="W512" s="93" t="s">
        <v>5366</v>
      </c>
      <c r="X512" s="64" t="s">
        <v>5367</v>
      </c>
      <c r="Y512" s="64" t="s">
        <v>5368</v>
      </c>
      <c r="Z512" s="64" t="s">
        <v>5369</v>
      </c>
      <c r="AA512" s="97">
        <v>474</v>
      </c>
      <c r="AB512" s="95" t="s">
        <v>1723</v>
      </c>
      <c r="AC512" s="76"/>
      <c r="AD512" s="29" t="s">
        <v>793</v>
      </c>
      <c r="AE512" s="29" t="s">
        <v>793</v>
      </c>
      <c r="AF512" s="77" t="s">
        <v>1726</v>
      </c>
      <c r="AG512" s="29"/>
      <c r="AH512" s="26">
        <f>VLOOKUP(B512,[2]Waybill!$A$1:$G$366,3,0)</f>
        <v>10</v>
      </c>
      <c r="AI512" s="26"/>
    </row>
    <row r="513" spans="1:35">
      <c r="A513" s="27">
        <v>203</v>
      </c>
      <c r="B513" s="43">
        <f t="shared" si="45"/>
        <v>9789669428769</v>
      </c>
      <c r="C513" s="64" t="s">
        <v>54</v>
      </c>
      <c r="D513" s="65" t="s">
        <v>16</v>
      </c>
      <c r="E513" s="66" t="s">
        <v>48</v>
      </c>
      <c r="F513" s="67">
        <v>112</v>
      </c>
      <c r="G513" s="64" t="s">
        <v>5370</v>
      </c>
      <c r="H513" s="64" t="s">
        <v>5371</v>
      </c>
      <c r="I513" s="64" t="s">
        <v>5372</v>
      </c>
      <c r="J513" s="64" t="s">
        <v>5373</v>
      </c>
      <c r="K513" s="67">
        <v>2019</v>
      </c>
      <c r="L513" s="64" t="s">
        <v>1242</v>
      </c>
      <c r="M513" s="64" t="s">
        <v>5374</v>
      </c>
      <c r="N513" s="64" t="s">
        <v>5375</v>
      </c>
      <c r="O513" s="64" t="s">
        <v>5376</v>
      </c>
      <c r="P513" s="114">
        <f t="shared" si="46"/>
        <v>22.1</v>
      </c>
      <c r="Q513" s="1"/>
      <c r="R513" s="69" t="str">
        <f t="shared" si="47"/>
        <v/>
      </c>
      <c r="S513" s="70" t="str">
        <f t="shared" si="48"/>
        <v>Image</v>
      </c>
      <c r="T513" s="92">
        <v>9789669428769</v>
      </c>
      <c r="U513" s="64" t="s">
        <v>5377</v>
      </c>
      <c r="V513" s="96">
        <v>22.1</v>
      </c>
      <c r="W513" s="93" t="s">
        <v>5378</v>
      </c>
      <c r="X513" s="64" t="s">
        <v>5379</v>
      </c>
      <c r="Y513" s="64" t="s">
        <v>5380</v>
      </c>
      <c r="Z513" s="64" t="s">
        <v>5381</v>
      </c>
      <c r="AA513" s="97">
        <v>162</v>
      </c>
      <c r="AB513" s="95" t="s">
        <v>1723</v>
      </c>
      <c r="AC513" s="76">
        <v>1227939869</v>
      </c>
      <c r="AD513" s="29" t="s">
        <v>5382</v>
      </c>
      <c r="AE513" s="29" t="s">
        <v>5383</v>
      </c>
      <c r="AF513" s="77" t="s">
        <v>1726</v>
      </c>
      <c r="AG513" s="29"/>
      <c r="AH513" s="26">
        <f>VLOOKUP(B513,[2]Waybill!$A$1:$G$366,3,0)</f>
        <v>20</v>
      </c>
      <c r="AI513" s="26"/>
    </row>
    <row r="514" spans="1:35">
      <c r="A514" s="27">
        <v>204</v>
      </c>
      <c r="B514" s="43">
        <f t="shared" si="45"/>
        <v>9789669827029</v>
      </c>
      <c r="C514" s="64" t="s">
        <v>54</v>
      </c>
      <c r="D514" s="65" t="s">
        <v>16</v>
      </c>
      <c r="E514" s="66" t="s">
        <v>7</v>
      </c>
      <c r="F514" s="67">
        <v>64</v>
      </c>
      <c r="G514" s="64"/>
      <c r="H514" s="64" t="s">
        <v>5384</v>
      </c>
      <c r="I514" s="64" t="s">
        <v>5385</v>
      </c>
      <c r="J514" s="64" t="s">
        <v>5373</v>
      </c>
      <c r="K514" s="67">
        <v>2023</v>
      </c>
      <c r="L514" s="64" t="s">
        <v>80</v>
      </c>
      <c r="M514" s="64"/>
      <c r="N514" s="64" t="s">
        <v>5386</v>
      </c>
      <c r="O514" s="64" t="s">
        <v>5387</v>
      </c>
      <c r="P514" s="114">
        <f t="shared" si="46"/>
        <v>18.2</v>
      </c>
      <c r="Q514" s="1"/>
      <c r="R514" s="69" t="str">
        <f t="shared" si="47"/>
        <v/>
      </c>
      <c r="S514" s="70" t="str">
        <f t="shared" si="48"/>
        <v>Image</v>
      </c>
      <c r="T514" s="92">
        <v>9789669827029</v>
      </c>
      <c r="U514" s="64" t="s">
        <v>5388</v>
      </c>
      <c r="V514" s="96">
        <v>18.2</v>
      </c>
      <c r="W514" s="93" t="s">
        <v>5389</v>
      </c>
      <c r="X514" s="64" t="s">
        <v>5390</v>
      </c>
      <c r="Y514" s="64"/>
      <c r="Z514" s="64" t="s">
        <v>5391</v>
      </c>
      <c r="AA514" s="97">
        <v>347</v>
      </c>
      <c r="AB514" s="95" t="s">
        <v>1723</v>
      </c>
      <c r="AC514" s="76"/>
      <c r="AD514" s="29" t="s">
        <v>81</v>
      </c>
      <c r="AE514" s="29" t="s">
        <v>1797</v>
      </c>
      <c r="AF514" s="77" t="s">
        <v>1726</v>
      </c>
      <c r="AG514" s="29"/>
      <c r="AH514" s="26">
        <f>VLOOKUP(B514,[2]Waybill!$A$1:$G$366,3,0)</f>
        <v>10</v>
      </c>
      <c r="AI514" s="26"/>
    </row>
    <row r="515" spans="1:35">
      <c r="A515" s="27">
        <v>205</v>
      </c>
      <c r="B515" s="43">
        <f t="shared" si="45"/>
        <v>9786175369845</v>
      </c>
      <c r="C515" s="64" t="s">
        <v>54</v>
      </c>
      <c r="D515" s="65" t="s">
        <v>16</v>
      </c>
      <c r="E515" s="66" t="s">
        <v>7</v>
      </c>
      <c r="F515" s="67">
        <v>224</v>
      </c>
      <c r="G515" s="64"/>
      <c r="H515" s="64" t="s">
        <v>5392</v>
      </c>
      <c r="I515" s="64" t="s">
        <v>5393</v>
      </c>
      <c r="J515" s="64"/>
      <c r="K515" s="67">
        <v>2023</v>
      </c>
      <c r="L515" s="64" t="s">
        <v>5394</v>
      </c>
      <c r="M515" s="64"/>
      <c r="N515" s="64" t="s">
        <v>5395</v>
      </c>
      <c r="O515" s="64" t="s">
        <v>5396</v>
      </c>
      <c r="P515" s="114">
        <f t="shared" si="46"/>
        <v>46.1</v>
      </c>
      <c r="Q515" s="1"/>
      <c r="R515" s="69" t="str">
        <f t="shared" si="47"/>
        <v/>
      </c>
      <c r="S515" s="70" t="str">
        <f t="shared" si="48"/>
        <v>Image</v>
      </c>
      <c r="T515" s="92">
        <v>9786175369845</v>
      </c>
      <c r="U515" s="64" t="s">
        <v>5397</v>
      </c>
      <c r="V515" s="96">
        <v>46.1</v>
      </c>
      <c r="W515" s="93" t="s">
        <v>5398</v>
      </c>
      <c r="X515" s="64" t="s">
        <v>5399</v>
      </c>
      <c r="Y515" s="64"/>
      <c r="Z515" s="64" t="s">
        <v>5400</v>
      </c>
      <c r="AA515" s="97">
        <v>270</v>
      </c>
      <c r="AB515" s="95" t="s">
        <v>1723</v>
      </c>
      <c r="AC515" s="76"/>
      <c r="AD515" s="29" t="s">
        <v>5401</v>
      </c>
      <c r="AE515" s="29" t="s">
        <v>5402</v>
      </c>
      <c r="AF515" s="77" t="s">
        <v>1726</v>
      </c>
      <c r="AG515" s="29"/>
      <c r="AH515" s="26">
        <f>VLOOKUP(B515,[2]Waybill!$A$1:$G$366,3,0)</f>
        <v>10</v>
      </c>
      <c r="AI515" s="26"/>
    </row>
    <row r="516" spans="1:35">
      <c r="A516" s="27">
        <v>206</v>
      </c>
      <c r="B516" s="43">
        <f t="shared" si="45"/>
        <v>9786177660995</v>
      </c>
      <c r="C516" s="64" t="s">
        <v>54</v>
      </c>
      <c r="D516" s="65" t="s">
        <v>16</v>
      </c>
      <c r="E516" s="66" t="s">
        <v>48</v>
      </c>
      <c r="F516" s="67">
        <v>96</v>
      </c>
      <c r="G516" s="64"/>
      <c r="H516" s="64" t="s">
        <v>1425</v>
      </c>
      <c r="I516" s="64" t="s">
        <v>1426</v>
      </c>
      <c r="J516" s="64"/>
      <c r="K516" s="67">
        <v>2020</v>
      </c>
      <c r="L516" s="64" t="s">
        <v>1222</v>
      </c>
      <c r="M516" s="64"/>
      <c r="N516" s="64" t="s">
        <v>1427</v>
      </c>
      <c r="O516" s="64" t="s">
        <v>1428</v>
      </c>
      <c r="P516" s="114">
        <f t="shared" si="46"/>
        <v>14.6</v>
      </c>
      <c r="Q516" s="1"/>
      <c r="R516" s="69" t="str">
        <f t="shared" si="47"/>
        <v/>
      </c>
      <c r="S516" s="70" t="str">
        <f t="shared" si="48"/>
        <v>Image</v>
      </c>
      <c r="T516" s="92">
        <v>9786177660995</v>
      </c>
      <c r="U516" s="64" t="s">
        <v>1429</v>
      </c>
      <c r="V516" s="96">
        <v>14.6</v>
      </c>
      <c r="W516" s="93"/>
      <c r="X516" s="64" t="s">
        <v>1430</v>
      </c>
      <c r="Y516" s="64"/>
      <c r="Z516" s="64" t="s">
        <v>1431</v>
      </c>
      <c r="AA516" s="97">
        <v>287</v>
      </c>
      <c r="AB516" s="95" t="s">
        <v>3319</v>
      </c>
      <c r="AC516" s="76">
        <v>1347479583</v>
      </c>
      <c r="AD516" s="29" t="s">
        <v>4224</v>
      </c>
      <c r="AE516" s="29" t="s">
        <v>4225</v>
      </c>
      <c r="AF516" s="77" t="s">
        <v>1726</v>
      </c>
      <c r="AG516" s="29"/>
      <c r="AH516" s="26">
        <f>VLOOKUP(B516,[2]Waybill!$A$1:$G$366,3,0)</f>
        <v>5</v>
      </c>
      <c r="AI516" s="26"/>
    </row>
    <row r="517" spans="1:35">
      <c r="A517" s="27">
        <v>207</v>
      </c>
      <c r="B517" s="43">
        <f t="shared" si="45"/>
        <v>9786178280123</v>
      </c>
      <c r="C517" s="64" t="s">
        <v>54</v>
      </c>
      <c r="D517" s="65" t="s">
        <v>16</v>
      </c>
      <c r="E517" s="66" t="s">
        <v>7</v>
      </c>
      <c r="F517" s="67">
        <v>96</v>
      </c>
      <c r="G517" s="64"/>
      <c r="H517" s="64" t="s">
        <v>5403</v>
      </c>
      <c r="I517" s="64" t="s">
        <v>5404</v>
      </c>
      <c r="J517" s="64"/>
      <c r="K517" s="67">
        <v>2023</v>
      </c>
      <c r="L517" s="64" t="s">
        <v>1842</v>
      </c>
      <c r="M517" s="64"/>
      <c r="N517" s="64" t="s">
        <v>5405</v>
      </c>
      <c r="O517" s="64" t="s">
        <v>5406</v>
      </c>
      <c r="P517" s="114">
        <f t="shared" si="46"/>
        <v>17</v>
      </c>
      <c r="Q517" s="1"/>
      <c r="R517" s="69" t="str">
        <f t="shared" si="47"/>
        <v/>
      </c>
      <c r="S517" s="70" t="str">
        <f t="shared" si="48"/>
        <v>Image</v>
      </c>
      <c r="T517" s="92">
        <v>9786178280123</v>
      </c>
      <c r="U517" s="64" t="s">
        <v>5407</v>
      </c>
      <c r="V517" s="96">
        <v>17</v>
      </c>
      <c r="W517" s="93" t="s">
        <v>5408</v>
      </c>
      <c r="X517" s="64" t="s">
        <v>5409</v>
      </c>
      <c r="Y517" s="64"/>
      <c r="Z517" s="64" t="s">
        <v>5410</v>
      </c>
      <c r="AA517" s="97">
        <v>229</v>
      </c>
      <c r="AB517" s="95" t="s">
        <v>1723</v>
      </c>
      <c r="AC517" s="76"/>
      <c r="AD517" s="29" t="s">
        <v>1851</v>
      </c>
      <c r="AE517" s="29" t="s">
        <v>1851</v>
      </c>
      <c r="AF517" s="77" t="s">
        <v>1726</v>
      </c>
      <c r="AG517" s="29"/>
      <c r="AH517" s="26">
        <f>VLOOKUP(B517,[2]Waybill!$A$1:$G$366,3,0)</f>
        <v>10</v>
      </c>
      <c r="AI517" s="26"/>
    </row>
    <row r="518" spans="1:35">
      <c r="A518" s="27">
        <v>208</v>
      </c>
      <c r="B518" s="43">
        <f t="shared" si="45"/>
        <v>9786177756605</v>
      </c>
      <c r="C518" s="64" t="s">
        <v>54</v>
      </c>
      <c r="D518" s="65" t="s">
        <v>1432</v>
      </c>
      <c r="E518" s="66" t="s">
        <v>7</v>
      </c>
      <c r="F518" s="67">
        <v>120</v>
      </c>
      <c r="G518" s="64" t="s">
        <v>5411</v>
      </c>
      <c r="H518" s="64" t="s">
        <v>5412</v>
      </c>
      <c r="I518" s="64" t="s">
        <v>5413</v>
      </c>
      <c r="J518" s="64"/>
      <c r="K518" s="67">
        <v>2023</v>
      </c>
      <c r="L518" s="64" t="s">
        <v>5414</v>
      </c>
      <c r="M518" s="64" t="s">
        <v>5415</v>
      </c>
      <c r="N518" s="64" t="s">
        <v>5416</v>
      </c>
      <c r="O518" s="64" t="s">
        <v>5417</v>
      </c>
      <c r="P518" s="114">
        <f t="shared" si="46"/>
        <v>73.8</v>
      </c>
      <c r="Q518" s="1"/>
      <c r="R518" s="69" t="str">
        <f t="shared" si="47"/>
        <v/>
      </c>
      <c r="S518" s="70" t="str">
        <f t="shared" si="48"/>
        <v>Image</v>
      </c>
      <c r="T518" s="92">
        <v>9786177756605</v>
      </c>
      <c r="U518" s="64" t="s">
        <v>5418</v>
      </c>
      <c r="V518" s="96">
        <v>73.8</v>
      </c>
      <c r="W518" s="93" t="s">
        <v>5419</v>
      </c>
      <c r="X518" s="64" t="s">
        <v>5420</v>
      </c>
      <c r="Y518" s="64" t="s">
        <v>5421</v>
      </c>
      <c r="Z518" s="64" t="s">
        <v>5422</v>
      </c>
      <c r="AA518" s="97">
        <v>910</v>
      </c>
      <c r="AB518" s="95" t="s">
        <v>1723</v>
      </c>
      <c r="AC518" s="76"/>
      <c r="AD518" s="29" t="s">
        <v>5414</v>
      </c>
      <c r="AE518" s="29" t="s">
        <v>5414</v>
      </c>
      <c r="AF518" s="77" t="s">
        <v>1726</v>
      </c>
      <c r="AG518" s="29"/>
      <c r="AH518" s="26">
        <f>VLOOKUP(B518,[2]Waybill!$A$1:$G$366,3,0)</f>
        <v>10</v>
      </c>
      <c r="AI518" s="26"/>
    </row>
    <row r="519" spans="1:35">
      <c r="A519" s="27">
        <v>209</v>
      </c>
      <c r="B519" s="43">
        <f t="shared" si="45"/>
        <v>9786177513956</v>
      </c>
      <c r="C519" s="64" t="s">
        <v>54</v>
      </c>
      <c r="D519" s="65" t="s">
        <v>1432</v>
      </c>
      <c r="E519" s="66" t="s">
        <v>7</v>
      </c>
      <c r="F519" s="67">
        <v>376</v>
      </c>
      <c r="G519" s="64" t="s">
        <v>1451</v>
      </c>
      <c r="H519" s="64" t="s">
        <v>1452</v>
      </c>
      <c r="I519" s="64" t="s">
        <v>5423</v>
      </c>
      <c r="J519" s="64"/>
      <c r="K519" s="67" t="s">
        <v>88</v>
      </c>
      <c r="L519" s="64" t="s">
        <v>329</v>
      </c>
      <c r="M519" s="64" t="s">
        <v>1453</v>
      </c>
      <c r="N519" s="64" t="s">
        <v>1454</v>
      </c>
      <c r="O519" s="64" t="s">
        <v>5424</v>
      </c>
      <c r="P519" s="114">
        <f t="shared" si="46"/>
        <v>26</v>
      </c>
      <c r="Q519" s="1"/>
      <c r="R519" s="69" t="str">
        <f t="shared" si="47"/>
        <v/>
      </c>
      <c r="S519" s="70" t="str">
        <f t="shared" si="48"/>
        <v>Image</v>
      </c>
      <c r="T519" s="92">
        <v>9786177513956</v>
      </c>
      <c r="U519" s="64" t="s">
        <v>1455</v>
      </c>
      <c r="V519" s="96">
        <v>26</v>
      </c>
      <c r="W519" s="93" t="s">
        <v>1456</v>
      </c>
      <c r="X519" s="64" t="s">
        <v>5425</v>
      </c>
      <c r="Y519" s="64" t="s">
        <v>1457</v>
      </c>
      <c r="Z519" s="64" t="s">
        <v>1458</v>
      </c>
      <c r="AA519" s="97">
        <v>594</v>
      </c>
      <c r="AB519" s="95" t="s">
        <v>1723</v>
      </c>
      <c r="AC519" s="76">
        <v>834541712</v>
      </c>
      <c r="AD519" s="29" t="s">
        <v>2700</v>
      </c>
      <c r="AE519" s="29" t="s">
        <v>2701</v>
      </c>
      <c r="AF519" s="77" t="s">
        <v>1726</v>
      </c>
      <c r="AG519" s="29"/>
      <c r="AH519" s="26">
        <f>VLOOKUP(B519,[2]Waybill!$A$1:$G$366,3,0)</f>
        <v>20</v>
      </c>
      <c r="AI519" s="26"/>
    </row>
    <row r="520" spans="1:35">
      <c r="A520" s="27">
        <v>210</v>
      </c>
      <c r="B520" s="43">
        <f t="shared" si="45"/>
        <v>9789664480953</v>
      </c>
      <c r="C520" s="64" t="s">
        <v>54</v>
      </c>
      <c r="D520" s="65" t="s">
        <v>1432</v>
      </c>
      <c r="E520" s="66" t="s">
        <v>7</v>
      </c>
      <c r="F520" s="67">
        <v>325</v>
      </c>
      <c r="G520" s="64" t="s">
        <v>5426</v>
      </c>
      <c r="H520" s="64" t="s">
        <v>5427</v>
      </c>
      <c r="I520" s="64" t="s">
        <v>5428</v>
      </c>
      <c r="J520" s="64" t="s">
        <v>1550</v>
      </c>
      <c r="K520" s="67">
        <v>2023</v>
      </c>
      <c r="L520" s="64" t="s">
        <v>723</v>
      </c>
      <c r="M520" s="64" t="s">
        <v>5429</v>
      </c>
      <c r="N520" s="64" t="s">
        <v>5430</v>
      </c>
      <c r="O520" s="64" t="s">
        <v>5431</v>
      </c>
      <c r="P520" s="114">
        <f t="shared" si="46"/>
        <v>31.4</v>
      </c>
      <c r="Q520" s="1"/>
      <c r="R520" s="69" t="str">
        <f t="shared" si="47"/>
        <v/>
      </c>
      <c r="S520" s="70" t="str">
        <f t="shared" si="48"/>
        <v>Image</v>
      </c>
      <c r="T520" s="92">
        <v>9789664480953</v>
      </c>
      <c r="U520" s="64" t="s">
        <v>5432</v>
      </c>
      <c r="V520" s="96">
        <v>31.4</v>
      </c>
      <c r="W520" s="93" t="s">
        <v>5433</v>
      </c>
      <c r="X520" s="64" t="s">
        <v>5434</v>
      </c>
      <c r="Y520" s="64" t="s">
        <v>5435</v>
      </c>
      <c r="Z520" s="64" t="s">
        <v>5436</v>
      </c>
      <c r="AA520" s="97">
        <v>401</v>
      </c>
      <c r="AB520" s="95" t="s">
        <v>1723</v>
      </c>
      <c r="AC520" s="76"/>
      <c r="AD520" s="29" t="s">
        <v>1774</v>
      </c>
      <c r="AE520" s="29" t="s">
        <v>1775</v>
      </c>
      <c r="AF520" s="77" t="s">
        <v>1726</v>
      </c>
      <c r="AG520" s="29"/>
      <c r="AH520" s="26">
        <f>VLOOKUP(B520,[2]Waybill!$A$1:$G$366,3,0)</f>
        <v>35</v>
      </c>
      <c r="AI520" s="26"/>
    </row>
    <row r="521" spans="1:35">
      <c r="A521" s="27">
        <v>211</v>
      </c>
      <c r="B521" s="43">
        <f t="shared" si="45"/>
        <v>9786170979414</v>
      </c>
      <c r="C521" s="64" t="s">
        <v>54</v>
      </c>
      <c r="D521" s="65" t="s">
        <v>1432</v>
      </c>
      <c r="E521" s="66" t="s">
        <v>7</v>
      </c>
      <c r="F521" s="67">
        <v>48</v>
      </c>
      <c r="G521" s="64" t="s">
        <v>5438</v>
      </c>
      <c r="H521" s="64" t="s">
        <v>5439</v>
      </c>
      <c r="I521" s="64" t="s">
        <v>5440</v>
      </c>
      <c r="J521" s="64" t="s">
        <v>5441</v>
      </c>
      <c r="K521" s="67">
        <v>2023</v>
      </c>
      <c r="L521" s="64" t="s">
        <v>1143</v>
      </c>
      <c r="M521" s="64" t="s">
        <v>5442</v>
      </c>
      <c r="N521" s="64" t="s">
        <v>5443</v>
      </c>
      <c r="O521" s="64" t="s">
        <v>5444</v>
      </c>
      <c r="P521" s="114">
        <f t="shared" si="46"/>
        <v>40</v>
      </c>
      <c r="Q521" s="1"/>
      <c r="R521" s="69" t="str">
        <f t="shared" si="47"/>
        <v/>
      </c>
      <c r="S521" s="70" t="str">
        <f t="shared" si="48"/>
        <v>Image</v>
      </c>
      <c r="T521" s="92">
        <v>9786170979414</v>
      </c>
      <c r="U521" s="64" t="s">
        <v>5445</v>
      </c>
      <c r="V521" s="96">
        <v>40</v>
      </c>
      <c r="W521" s="93" t="s">
        <v>5446</v>
      </c>
      <c r="X521" s="64" t="s">
        <v>5447</v>
      </c>
      <c r="Y521" s="64" t="s">
        <v>5448</v>
      </c>
      <c r="Z521" s="64" t="s">
        <v>5449</v>
      </c>
      <c r="AA521" s="97">
        <v>480</v>
      </c>
      <c r="AB521" s="95" t="s">
        <v>1723</v>
      </c>
      <c r="AC521" s="76"/>
      <c r="AD521" s="29" t="s">
        <v>3691</v>
      </c>
      <c r="AE521" s="29" t="s">
        <v>3692</v>
      </c>
      <c r="AF521" s="77" t="s">
        <v>1726</v>
      </c>
      <c r="AG521" s="29"/>
      <c r="AH521" s="26">
        <f>VLOOKUP(B521,[2]Waybill!$A$1:$G$366,3,0)</f>
        <v>10</v>
      </c>
      <c r="AI521" s="26"/>
    </row>
    <row r="522" spans="1:35">
      <c r="A522" s="27">
        <v>212</v>
      </c>
      <c r="B522" s="43">
        <f t="shared" si="45"/>
        <v>9789669153753</v>
      </c>
      <c r="C522" s="64" t="s">
        <v>54</v>
      </c>
      <c r="D522" s="65" t="s">
        <v>1432</v>
      </c>
      <c r="E522" s="66" t="s">
        <v>7</v>
      </c>
      <c r="F522" s="67">
        <v>84</v>
      </c>
      <c r="G522" s="64" t="s">
        <v>5483</v>
      </c>
      <c r="H522" s="64" t="s">
        <v>5484</v>
      </c>
      <c r="I522" s="64" t="s">
        <v>5485</v>
      </c>
      <c r="J522" s="64" t="s">
        <v>5486</v>
      </c>
      <c r="K522" s="67">
        <v>2022</v>
      </c>
      <c r="L522" s="64" t="s">
        <v>5487</v>
      </c>
      <c r="M522" s="64" t="s">
        <v>5488</v>
      </c>
      <c r="N522" s="64" t="s">
        <v>5489</v>
      </c>
      <c r="O522" s="64" t="s">
        <v>5490</v>
      </c>
      <c r="P522" s="114">
        <f t="shared" si="46"/>
        <v>41.2</v>
      </c>
      <c r="Q522" s="1"/>
      <c r="R522" s="69" t="str">
        <f t="shared" si="47"/>
        <v/>
      </c>
      <c r="S522" s="70" t="str">
        <f t="shared" si="48"/>
        <v>Image</v>
      </c>
      <c r="T522" s="92">
        <v>9789669153753</v>
      </c>
      <c r="U522" s="64" t="s">
        <v>5491</v>
      </c>
      <c r="V522" s="96">
        <v>41.2</v>
      </c>
      <c r="W522" s="93" t="s">
        <v>5492</v>
      </c>
      <c r="X522" s="64" t="s">
        <v>5493</v>
      </c>
      <c r="Y522" s="64" t="s">
        <v>5494</v>
      </c>
      <c r="Z522" s="64" t="s">
        <v>5495</v>
      </c>
      <c r="AA522" s="97">
        <v>499</v>
      </c>
      <c r="AB522" s="95" t="s">
        <v>1723</v>
      </c>
      <c r="AC522" s="76"/>
      <c r="AD522" s="29" t="s">
        <v>5496</v>
      </c>
      <c r="AE522" s="29" t="s">
        <v>5497</v>
      </c>
      <c r="AF522" s="77" t="s">
        <v>1726</v>
      </c>
      <c r="AG522" s="29"/>
      <c r="AH522" s="26">
        <f>VLOOKUP(B522,[2]Waybill!$A$1:$G$366,3,0)</f>
        <v>10</v>
      </c>
      <c r="AI522" s="26"/>
    </row>
    <row r="523" spans="1:35">
      <c r="A523" s="27">
        <v>213</v>
      </c>
      <c r="B523" s="43">
        <f t="shared" si="45"/>
        <v>9786178132019</v>
      </c>
      <c r="C523" s="64" t="s">
        <v>54</v>
      </c>
      <c r="D523" s="65" t="s">
        <v>1432</v>
      </c>
      <c r="E523" s="66" t="s">
        <v>7</v>
      </c>
      <c r="F523" s="67">
        <v>208</v>
      </c>
      <c r="G523" s="64" t="s">
        <v>5612</v>
      </c>
      <c r="H523" s="64" t="s">
        <v>5613</v>
      </c>
      <c r="I523" s="64" t="s">
        <v>5614</v>
      </c>
      <c r="J523" s="64" t="s">
        <v>5615</v>
      </c>
      <c r="K523" s="67">
        <v>2022</v>
      </c>
      <c r="L523" s="64" t="s">
        <v>3151</v>
      </c>
      <c r="M523" s="64" t="s">
        <v>5616</v>
      </c>
      <c r="N523" s="64" t="s">
        <v>5617</v>
      </c>
      <c r="O523" s="64" t="s">
        <v>5618</v>
      </c>
      <c r="P523" s="114">
        <f t="shared" si="46"/>
        <v>38.299999999999997</v>
      </c>
      <c r="Q523" s="1"/>
      <c r="R523" s="69" t="str">
        <f t="shared" si="47"/>
        <v/>
      </c>
      <c r="S523" s="70" t="str">
        <f t="shared" si="48"/>
        <v>Image</v>
      </c>
      <c r="T523" s="92">
        <v>9786178132019</v>
      </c>
      <c r="U523" s="64" t="s">
        <v>5619</v>
      </c>
      <c r="V523" s="96">
        <v>38.299999999999997</v>
      </c>
      <c r="W523" s="93" t="s">
        <v>5620</v>
      </c>
      <c r="X523" s="64" t="s">
        <v>5621</v>
      </c>
      <c r="Y523" s="64" t="s">
        <v>5622</v>
      </c>
      <c r="Z523" s="64" t="s">
        <v>5623</v>
      </c>
      <c r="AA523" s="97">
        <v>364</v>
      </c>
      <c r="AB523" s="95" t="s">
        <v>1723</v>
      </c>
      <c r="AC523" s="76"/>
      <c r="AD523" s="29" t="s">
        <v>3160</v>
      </c>
      <c r="AE523" s="29" t="s">
        <v>3161</v>
      </c>
      <c r="AF523" s="77" t="s">
        <v>1726</v>
      </c>
      <c r="AG523" s="29"/>
      <c r="AH523" s="26">
        <f>VLOOKUP(B523,[2]Waybill!$A$1:$G$366,3,0)</f>
        <v>11</v>
      </c>
      <c r="AI523" s="26"/>
    </row>
    <row r="524" spans="1:35">
      <c r="A524" s="27">
        <v>214</v>
      </c>
      <c r="B524" s="43">
        <f t="shared" si="45"/>
        <v>9789660394186</v>
      </c>
      <c r="C524" s="64" t="s">
        <v>54</v>
      </c>
      <c r="D524" s="65" t="s">
        <v>1432</v>
      </c>
      <c r="E524" s="66" t="s">
        <v>7</v>
      </c>
      <c r="F524" s="67">
        <v>272</v>
      </c>
      <c r="G524" s="64" t="s">
        <v>1341</v>
      </c>
      <c r="H524" s="64" t="s">
        <v>1344</v>
      </c>
      <c r="I524" s="64" t="s">
        <v>1345</v>
      </c>
      <c r="J524" s="64" t="s">
        <v>1210</v>
      </c>
      <c r="K524" s="67">
        <v>2020</v>
      </c>
      <c r="L524" s="64" t="s">
        <v>58</v>
      </c>
      <c r="M524" s="64" t="s">
        <v>1342</v>
      </c>
      <c r="N524" s="64" t="s">
        <v>1346</v>
      </c>
      <c r="O524" s="64" t="s">
        <v>4871</v>
      </c>
      <c r="P524" s="114">
        <f t="shared" si="46"/>
        <v>27.6</v>
      </c>
      <c r="Q524" s="1"/>
      <c r="R524" s="69" t="str">
        <f t="shared" si="47"/>
        <v/>
      </c>
      <c r="S524" s="70" t="str">
        <f t="shared" si="48"/>
        <v>Image</v>
      </c>
      <c r="T524" s="92">
        <v>9789660394186</v>
      </c>
      <c r="U524" s="64" t="s">
        <v>1347</v>
      </c>
      <c r="V524" s="96">
        <v>27.6</v>
      </c>
      <c r="W524" s="93" t="s">
        <v>1348</v>
      </c>
      <c r="X524" s="64" t="s">
        <v>1349</v>
      </c>
      <c r="Y524" s="64" t="s">
        <v>1343</v>
      </c>
      <c r="Z524" s="64" t="s">
        <v>1350</v>
      </c>
      <c r="AA524" s="97">
        <v>575</v>
      </c>
      <c r="AB524" s="95" t="s">
        <v>1723</v>
      </c>
      <c r="AC524" s="76">
        <v>1378326417</v>
      </c>
      <c r="AD524" s="29" t="s">
        <v>1744</v>
      </c>
      <c r="AE524" s="29" t="s">
        <v>1745</v>
      </c>
      <c r="AF524" s="77" t="s">
        <v>1726</v>
      </c>
      <c r="AG524" s="29"/>
      <c r="AH524" s="26"/>
      <c r="AI524" s="26">
        <f>VLOOKUP(B524,'[1]report_HOME_2023-10-05'!$A$1:$H$858,8,0)</f>
        <v>4</v>
      </c>
    </row>
    <row r="525" spans="1:35">
      <c r="A525" s="27">
        <v>215</v>
      </c>
      <c r="B525" s="43">
        <f t="shared" si="45"/>
        <v>9789660394476</v>
      </c>
      <c r="C525" s="64" t="s">
        <v>54</v>
      </c>
      <c r="D525" s="65" t="s">
        <v>1432</v>
      </c>
      <c r="E525" s="66" t="s">
        <v>7</v>
      </c>
      <c r="F525" s="67">
        <v>320</v>
      </c>
      <c r="G525" s="64" t="s">
        <v>1341</v>
      </c>
      <c r="H525" s="64" t="s">
        <v>1351</v>
      </c>
      <c r="I525" s="64" t="s">
        <v>1352</v>
      </c>
      <c r="J525" s="64" t="s">
        <v>1210</v>
      </c>
      <c r="K525" s="67">
        <v>2020</v>
      </c>
      <c r="L525" s="64" t="s">
        <v>58</v>
      </c>
      <c r="M525" s="64" t="s">
        <v>1342</v>
      </c>
      <c r="N525" s="64" t="s">
        <v>1353</v>
      </c>
      <c r="O525" s="64" t="s">
        <v>1354</v>
      </c>
      <c r="P525" s="114">
        <f t="shared" si="46"/>
        <v>28.5</v>
      </c>
      <c r="Q525" s="1"/>
      <c r="R525" s="69" t="str">
        <f t="shared" si="47"/>
        <v/>
      </c>
      <c r="S525" s="70" t="str">
        <f t="shared" si="48"/>
        <v>Image</v>
      </c>
      <c r="T525" s="92">
        <v>9789660394476</v>
      </c>
      <c r="U525" s="64" t="s">
        <v>1355</v>
      </c>
      <c r="V525" s="96">
        <v>28.5</v>
      </c>
      <c r="W525" s="93" t="s">
        <v>1356</v>
      </c>
      <c r="X525" s="64" t="s">
        <v>1357</v>
      </c>
      <c r="Y525" s="64" t="s">
        <v>1343</v>
      </c>
      <c r="Z525" s="64" t="s">
        <v>1358</v>
      </c>
      <c r="AA525" s="97">
        <v>651</v>
      </c>
      <c r="AB525" s="95" t="s">
        <v>1723</v>
      </c>
      <c r="AC525" s="76">
        <v>1378423440</v>
      </c>
      <c r="AD525" s="29" t="s">
        <v>1744</v>
      </c>
      <c r="AE525" s="29" t="s">
        <v>1745</v>
      </c>
      <c r="AF525" s="77" t="s">
        <v>1726</v>
      </c>
      <c r="AG525" s="29"/>
      <c r="AH525" s="26"/>
      <c r="AI525" s="26">
        <f>VLOOKUP(B525,'[1]report_HOME_2023-10-05'!$A$1:$H$858,8,0)</f>
        <v>5</v>
      </c>
    </row>
    <row r="526" spans="1:35">
      <c r="A526" s="27">
        <v>216</v>
      </c>
      <c r="B526" s="43">
        <f t="shared" si="45"/>
        <v>9789660394346</v>
      </c>
      <c r="C526" s="64" t="s">
        <v>54</v>
      </c>
      <c r="D526" s="65" t="s">
        <v>1432</v>
      </c>
      <c r="E526" s="66" t="s">
        <v>7</v>
      </c>
      <c r="F526" s="67">
        <v>336</v>
      </c>
      <c r="G526" s="64" t="s">
        <v>1341</v>
      </c>
      <c r="H526" s="64" t="s">
        <v>1359</v>
      </c>
      <c r="I526" s="64" t="s">
        <v>1360</v>
      </c>
      <c r="J526" s="64" t="s">
        <v>1210</v>
      </c>
      <c r="K526" s="67">
        <v>2020</v>
      </c>
      <c r="L526" s="64" t="s">
        <v>58</v>
      </c>
      <c r="M526" s="64" t="s">
        <v>1342</v>
      </c>
      <c r="N526" s="64" t="s">
        <v>1361</v>
      </c>
      <c r="O526" s="64" t="s">
        <v>1362</v>
      </c>
      <c r="P526" s="114">
        <f t="shared" si="46"/>
        <v>28.9</v>
      </c>
      <c r="Q526" s="1"/>
      <c r="R526" s="69" t="str">
        <f t="shared" si="47"/>
        <v/>
      </c>
      <c r="S526" s="70" t="str">
        <f t="shared" si="48"/>
        <v>Image</v>
      </c>
      <c r="T526" s="92">
        <v>9789660394346</v>
      </c>
      <c r="U526" s="64" t="s">
        <v>1363</v>
      </c>
      <c r="V526" s="96">
        <v>28.9</v>
      </c>
      <c r="W526" s="93" t="s">
        <v>1364</v>
      </c>
      <c r="X526" s="64" t="s">
        <v>1365</v>
      </c>
      <c r="Y526" s="64" t="s">
        <v>1343</v>
      </c>
      <c r="Z526" s="64" t="s">
        <v>1366</v>
      </c>
      <c r="AA526" s="97">
        <v>690</v>
      </c>
      <c r="AB526" s="95" t="s">
        <v>1723</v>
      </c>
      <c r="AC526" s="76">
        <v>1378423391</v>
      </c>
      <c r="AD526" s="29" t="s">
        <v>1744</v>
      </c>
      <c r="AE526" s="29" t="s">
        <v>1745</v>
      </c>
      <c r="AF526" s="77" t="s">
        <v>1726</v>
      </c>
      <c r="AG526" s="29"/>
      <c r="AH526" s="26"/>
      <c r="AI526" s="26">
        <f>VLOOKUP(B526,'[1]report_HOME_2023-10-05'!$A$1:$H$858,8,0)</f>
        <v>4</v>
      </c>
    </row>
    <row r="527" spans="1:35">
      <c r="A527" s="27">
        <v>217</v>
      </c>
      <c r="B527" s="43">
        <f t="shared" si="45"/>
        <v>9786179519727</v>
      </c>
      <c r="C527" s="64" t="s">
        <v>54</v>
      </c>
      <c r="D527" s="65" t="s">
        <v>1432</v>
      </c>
      <c r="E527" s="66" t="s">
        <v>7</v>
      </c>
      <c r="F527" s="67">
        <v>48</v>
      </c>
      <c r="G527" s="64" t="s">
        <v>5624</v>
      </c>
      <c r="H527" s="64" t="s">
        <v>5625</v>
      </c>
      <c r="I527" s="64" t="s">
        <v>5626</v>
      </c>
      <c r="J527" s="64" t="s">
        <v>5627</v>
      </c>
      <c r="K527" s="67">
        <v>2022</v>
      </c>
      <c r="L527" s="64" t="s">
        <v>3151</v>
      </c>
      <c r="M527" s="64" t="s">
        <v>5628</v>
      </c>
      <c r="N527" s="64" t="s">
        <v>5629</v>
      </c>
      <c r="O527" s="64" t="s">
        <v>5630</v>
      </c>
      <c r="P527" s="114">
        <f t="shared" si="46"/>
        <v>37.299999999999997</v>
      </c>
      <c r="Q527" s="1"/>
      <c r="R527" s="69" t="str">
        <f t="shared" si="47"/>
        <v/>
      </c>
      <c r="S527" s="70" t="str">
        <f t="shared" si="48"/>
        <v>Image</v>
      </c>
      <c r="T527" s="92">
        <v>9786179519727</v>
      </c>
      <c r="U527" s="64" t="s">
        <v>5631</v>
      </c>
      <c r="V527" s="96">
        <v>37.299999999999997</v>
      </c>
      <c r="W527" s="93" t="s">
        <v>5632</v>
      </c>
      <c r="X527" s="64" t="s">
        <v>5633</v>
      </c>
      <c r="Y527" s="64" t="s">
        <v>5634</v>
      </c>
      <c r="Z527" s="64" t="s">
        <v>5635</v>
      </c>
      <c r="AA527" s="97">
        <v>270</v>
      </c>
      <c r="AB527" s="95" t="s">
        <v>1723</v>
      </c>
      <c r="AC527" s="76"/>
      <c r="AD527" s="29" t="s">
        <v>3160</v>
      </c>
      <c r="AE527" s="29" t="s">
        <v>3161</v>
      </c>
      <c r="AF527" s="77" t="s">
        <v>1726</v>
      </c>
      <c r="AG527" s="29"/>
      <c r="AH527" s="26">
        <f>VLOOKUP(B527,[2]Waybill!$A$1:$G$366,3,0)</f>
        <v>14</v>
      </c>
      <c r="AI527" s="26"/>
    </row>
    <row r="528" spans="1:35">
      <c r="A528" s="27">
        <v>218</v>
      </c>
      <c r="B528" s="43">
        <f t="shared" si="45"/>
        <v>9786175852187</v>
      </c>
      <c r="C528" s="64" t="s">
        <v>54</v>
      </c>
      <c r="D528" s="65" t="s">
        <v>1432</v>
      </c>
      <c r="E528" s="66" t="s">
        <v>7</v>
      </c>
      <c r="F528" s="67">
        <v>352</v>
      </c>
      <c r="G528" s="64" t="s">
        <v>1687</v>
      </c>
      <c r="H528" s="64" t="s">
        <v>1688</v>
      </c>
      <c r="I528" s="64" t="s">
        <v>1689</v>
      </c>
      <c r="J528" s="64" t="s">
        <v>1690</v>
      </c>
      <c r="K528" s="67">
        <v>2021</v>
      </c>
      <c r="L528" s="64" t="s">
        <v>121</v>
      </c>
      <c r="M528" s="64" t="s">
        <v>1691</v>
      </c>
      <c r="N528" s="64" t="s">
        <v>1692</v>
      </c>
      <c r="O528" s="64" t="s">
        <v>5641</v>
      </c>
      <c r="P528" s="114">
        <f t="shared" si="46"/>
        <v>34.200000000000003</v>
      </c>
      <c r="Q528" s="1"/>
      <c r="R528" s="69" t="str">
        <f t="shared" si="47"/>
        <v/>
      </c>
      <c r="S528" s="70" t="str">
        <f t="shared" si="48"/>
        <v>Image</v>
      </c>
      <c r="T528" s="92">
        <v>9786175852187</v>
      </c>
      <c r="U528" s="64" t="s">
        <v>1693</v>
      </c>
      <c r="V528" s="96">
        <v>34.200000000000003</v>
      </c>
      <c r="W528" s="93" t="s">
        <v>1694</v>
      </c>
      <c r="X528" s="64" t="s">
        <v>1695</v>
      </c>
      <c r="Y528" s="64" t="s">
        <v>1696</v>
      </c>
      <c r="Z528" s="64" t="s">
        <v>1697</v>
      </c>
      <c r="AA528" s="97">
        <v>482</v>
      </c>
      <c r="AB528" s="95" t="s">
        <v>1723</v>
      </c>
      <c r="AC528" s="76">
        <v>1377329271</v>
      </c>
      <c r="AD528" s="29" t="s">
        <v>1928</v>
      </c>
      <c r="AE528" s="29" t="s">
        <v>1929</v>
      </c>
      <c r="AF528" s="77" t="s">
        <v>1726</v>
      </c>
      <c r="AG528" s="29"/>
      <c r="AH528" s="26"/>
      <c r="AI528" s="26">
        <f>VLOOKUP(B528,'[1]report_HOME_2023-10-05'!$A$1:$H$858,8,0)</f>
        <v>6</v>
      </c>
    </row>
    <row r="529" spans="1:35">
      <c r="A529" s="27">
        <v>219</v>
      </c>
      <c r="B529" s="43">
        <f t="shared" si="45"/>
        <v>9786175852330</v>
      </c>
      <c r="C529" s="64" t="s">
        <v>54</v>
      </c>
      <c r="D529" s="65" t="s">
        <v>1432</v>
      </c>
      <c r="E529" s="66" t="s">
        <v>7</v>
      </c>
      <c r="F529" s="67">
        <v>392</v>
      </c>
      <c r="G529" s="64" t="s">
        <v>1687</v>
      </c>
      <c r="H529" s="64" t="s">
        <v>1698</v>
      </c>
      <c r="I529" s="64" t="s">
        <v>1699</v>
      </c>
      <c r="J529" s="64" t="s">
        <v>1690</v>
      </c>
      <c r="K529" s="67">
        <v>2022</v>
      </c>
      <c r="L529" s="64" t="s">
        <v>121</v>
      </c>
      <c r="M529" s="64" t="s">
        <v>1691</v>
      </c>
      <c r="N529" s="64" t="s">
        <v>1700</v>
      </c>
      <c r="O529" s="64" t="s">
        <v>5642</v>
      </c>
      <c r="P529" s="114">
        <f t="shared" si="46"/>
        <v>34.799999999999997</v>
      </c>
      <c r="Q529" s="1"/>
      <c r="R529" s="69" t="str">
        <f t="shared" si="47"/>
        <v/>
      </c>
      <c r="S529" s="70" t="str">
        <f t="shared" si="48"/>
        <v>Image</v>
      </c>
      <c r="T529" s="92">
        <v>9786175852330</v>
      </c>
      <c r="U529" s="64" t="s">
        <v>1701</v>
      </c>
      <c r="V529" s="96">
        <v>34.799999999999997</v>
      </c>
      <c r="W529" s="93" t="s">
        <v>1702</v>
      </c>
      <c r="X529" s="64" t="s">
        <v>1703</v>
      </c>
      <c r="Y529" s="64" t="s">
        <v>1696</v>
      </c>
      <c r="Z529" s="64" t="s">
        <v>1704</v>
      </c>
      <c r="AA529" s="97">
        <v>537</v>
      </c>
      <c r="AB529" s="95" t="s">
        <v>1723</v>
      </c>
      <c r="AC529" s="76">
        <v>1377329251</v>
      </c>
      <c r="AD529" s="29" t="s">
        <v>1928</v>
      </c>
      <c r="AE529" s="29" t="s">
        <v>1929</v>
      </c>
      <c r="AF529" s="77" t="s">
        <v>1726</v>
      </c>
      <c r="AG529" s="29"/>
      <c r="AH529" s="26"/>
      <c r="AI529" s="26">
        <f>VLOOKUP(B529,'[1]report_HOME_2023-10-05'!$A$1:$H$858,8,0)</f>
        <v>8</v>
      </c>
    </row>
    <row r="530" spans="1:35">
      <c r="A530" s="27">
        <v>220</v>
      </c>
      <c r="B530" s="43">
        <f t="shared" si="45"/>
        <v>9786176799351</v>
      </c>
      <c r="C530" s="64" t="s">
        <v>54</v>
      </c>
      <c r="D530" s="65" t="s">
        <v>1432</v>
      </c>
      <c r="E530" s="66" t="s">
        <v>7</v>
      </c>
      <c r="F530" s="67">
        <v>408</v>
      </c>
      <c r="G530" s="64" t="s">
        <v>1705</v>
      </c>
      <c r="H530" s="64" t="s">
        <v>1706</v>
      </c>
      <c r="I530" s="64" t="s">
        <v>1707</v>
      </c>
      <c r="J530" s="64"/>
      <c r="K530" s="67">
        <v>2021</v>
      </c>
      <c r="L530" s="64" t="s">
        <v>723</v>
      </c>
      <c r="M530" s="64" t="s">
        <v>1708</v>
      </c>
      <c r="N530" s="64" t="s">
        <v>1709</v>
      </c>
      <c r="O530" s="64" t="s">
        <v>1710</v>
      </c>
      <c r="P530" s="114">
        <f t="shared" si="46"/>
        <v>33.9</v>
      </c>
      <c r="Q530" s="1"/>
      <c r="R530" s="69" t="str">
        <f t="shared" si="47"/>
        <v/>
      </c>
      <c r="S530" s="70" t="str">
        <f t="shared" si="48"/>
        <v>Image</v>
      </c>
      <c r="T530" s="92">
        <v>9786176799351</v>
      </c>
      <c r="U530" s="64" t="s">
        <v>1711</v>
      </c>
      <c r="V530" s="96">
        <v>33.9</v>
      </c>
      <c r="W530" s="93" t="s">
        <v>1712</v>
      </c>
      <c r="X530" s="64" t="s">
        <v>1713</v>
      </c>
      <c r="Y530" s="64" t="s">
        <v>1714</v>
      </c>
      <c r="Z530" s="64" t="s">
        <v>1715</v>
      </c>
      <c r="AA530" s="97">
        <v>624</v>
      </c>
      <c r="AB530" s="95" t="s">
        <v>1723</v>
      </c>
      <c r="AC530" s="76">
        <v>1371304542</v>
      </c>
      <c r="AD530" s="29" t="s">
        <v>1774</v>
      </c>
      <c r="AE530" s="29" t="s">
        <v>1775</v>
      </c>
      <c r="AF530" s="77" t="s">
        <v>1726</v>
      </c>
      <c r="AG530" s="29"/>
      <c r="AH530" s="26"/>
      <c r="AI530" s="26">
        <f>VLOOKUP(B530,'[1]report_HOME_2023-10-05'!$A$1:$H$858,8,0)</f>
        <v>5</v>
      </c>
    </row>
    <row r="531" spans="1:35">
      <c r="A531" s="27">
        <v>221</v>
      </c>
      <c r="B531" s="43">
        <f t="shared" si="45"/>
        <v>9786176798033</v>
      </c>
      <c r="C531" s="64" t="s">
        <v>54</v>
      </c>
      <c r="D531" s="65" t="s">
        <v>1432</v>
      </c>
      <c r="E531" s="66" t="s">
        <v>7</v>
      </c>
      <c r="F531" s="67">
        <v>360</v>
      </c>
      <c r="G531" s="64" t="s">
        <v>1705</v>
      </c>
      <c r="H531" s="64" t="s">
        <v>1716</v>
      </c>
      <c r="I531" s="64" t="s">
        <v>1717</v>
      </c>
      <c r="J531" s="64"/>
      <c r="K531" s="67">
        <v>2020</v>
      </c>
      <c r="L531" s="64" t="s">
        <v>723</v>
      </c>
      <c r="M531" s="64" t="s">
        <v>1708</v>
      </c>
      <c r="N531" s="64" t="s">
        <v>1718</v>
      </c>
      <c r="O531" s="64" t="s">
        <v>1719</v>
      </c>
      <c r="P531" s="114">
        <f t="shared" si="46"/>
        <v>32.4</v>
      </c>
      <c r="Q531" s="1"/>
      <c r="R531" s="69" t="str">
        <f t="shared" si="47"/>
        <v/>
      </c>
      <c r="S531" s="70" t="str">
        <f t="shared" si="48"/>
        <v>Image</v>
      </c>
      <c r="T531" s="92">
        <v>9786176798033</v>
      </c>
      <c r="U531" s="64" t="s">
        <v>1720</v>
      </c>
      <c r="V531" s="96">
        <v>32.4</v>
      </c>
      <c r="W531" s="93" t="s">
        <v>1721</v>
      </c>
      <c r="X531" s="64" t="s">
        <v>1722</v>
      </c>
      <c r="Y531" s="64" t="s">
        <v>1714</v>
      </c>
      <c r="Z531" s="64" t="s">
        <v>1718</v>
      </c>
      <c r="AA531" s="97">
        <v>492</v>
      </c>
      <c r="AB531" s="95" t="s">
        <v>1723</v>
      </c>
      <c r="AC531" s="76">
        <v>8929168203</v>
      </c>
      <c r="AD531" s="29" t="s">
        <v>1774</v>
      </c>
      <c r="AE531" s="29" t="s">
        <v>1775</v>
      </c>
      <c r="AF531" s="77" t="s">
        <v>1726</v>
      </c>
      <c r="AG531" s="29"/>
      <c r="AH531" s="26"/>
      <c r="AI531" s="26">
        <f>VLOOKUP(B531,'[1]report_HOME_2023-10-05'!$A$1:$H$858,8,0)</f>
        <v>4</v>
      </c>
    </row>
    <row r="532" spans="1:35">
      <c r="A532" s="27">
        <v>222</v>
      </c>
      <c r="B532" s="43">
        <f t="shared" si="45"/>
        <v>9789661059893</v>
      </c>
      <c r="C532" s="64" t="s">
        <v>54</v>
      </c>
      <c r="D532" s="65" t="s">
        <v>1432</v>
      </c>
      <c r="E532" s="66" t="s">
        <v>7</v>
      </c>
      <c r="F532" s="67">
        <v>384</v>
      </c>
      <c r="G532" s="64" t="s">
        <v>506</v>
      </c>
      <c r="H532" s="64" t="s">
        <v>5325</v>
      </c>
      <c r="I532" s="64" t="s">
        <v>5326</v>
      </c>
      <c r="J532" s="64" t="s">
        <v>2351</v>
      </c>
      <c r="K532" s="67">
        <v>2023</v>
      </c>
      <c r="L532" s="64" t="s">
        <v>487</v>
      </c>
      <c r="M532" s="64" t="s">
        <v>507</v>
      </c>
      <c r="N532" s="64" t="s">
        <v>5327</v>
      </c>
      <c r="O532" s="64" t="s">
        <v>5328</v>
      </c>
      <c r="P532" s="114">
        <f t="shared" si="46"/>
        <v>28.7</v>
      </c>
      <c r="Q532" s="1"/>
      <c r="R532" s="69" t="str">
        <f t="shared" si="47"/>
        <v/>
      </c>
      <c r="S532" s="70" t="str">
        <f t="shared" si="48"/>
        <v>Image</v>
      </c>
      <c r="T532" s="92">
        <v>9789661059893</v>
      </c>
      <c r="U532" s="64" t="s">
        <v>5329</v>
      </c>
      <c r="V532" s="96">
        <v>28.7</v>
      </c>
      <c r="W532" s="93" t="s">
        <v>5330</v>
      </c>
      <c r="X532" s="64" t="s">
        <v>5331</v>
      </c>
      <c r="Y532" s="64" t="s">
        <v>5332</v>
      </c>
      <c r="Z532" s="64" t="s">
        <v>5333</v>
      </c>
      <c r="AA532" s="97">
        <v>432</v>
      </c>
      <c r="AB532" s="95" t="s">
        <v>1723</v>
      </c>
      <c r="AC532" s="76"/>
      <c r="AD532" s="29" t="s">
        <v>1949</v>
      </c>
      <c r="AE532" s="29" t="s">
        <v>1950</v>
      </c>
      <c r="AF532" s="77" t="s">
        <v>1726</v>
      </c>
      <c r="AG532" s="29"/>
      <c r="AH532" s="26">
        <f>VLOOKUP(B532,[2]Waybill!$A$1:$G$366,3,0)</f>
        <v>15</v>
      </c>
      <c r="AI532" s="26"/>
    </row>
    <row r="533" spans="1:35">
      <c r="A533" s="27">
        <v>223</v>
      </c>
      <c r="B533" s="43">
        <f t="shared" si="45"/>
        <v>9786178257217</v>
      </c>
      <c r="C533" s="64" t="s">
        <v>54</v>
      </c>
      <c r="D533" s="65" t="s">
        <v>1432</v>
      </c>
      <c r="E533" s="66" t="s">
        <v>48</v>
      </c>
      <c r="F533" s="67">
        <v>160</v>
      </c>
      <c r="G533" s="64" t="s">
        <v>5643</v>
      </c>
      <c r="H533" s="64" t="s">
        <v>5644</v>
      </c>
      <c r="I533" s="64" t="s">
        <v>5645</v>
      </c>
      <c r="J533" s="64"/>
      <c r="K533" s="67">
        <v>2023</v>
      </c>
      <c r="L533" s="64" t="s">
        <v>5646</v>
      </c>
      <c r="M533" s="64" t="s">
        <v>5647</v>
      </c>
      <c r="N533" s="64" t="s">
        <v>5648</v>
      </c>
      <c r="O533" s="64" t="s">
        <v>5649</v>
      </c>
      <c r="P533" s="114">
        <f t="shared" si="46"/>
        <v>37.5</v>
      </c>
      <c r="Q533" s="1"/>
      <c r="R533" s="69" t="str">
        <f t="shared" si="47"/>
        <v/>
      </c>
      <c r="S533" s="70" t="str">
        <f t="shared" si="48"/>
        <v>Image</v>
      </c>
      <c r="T533" s="92">
        <v>9786178257217</v>
      </c>
      <c r="U533" s="64" t="s">
        <v>5650</v>
      </c>
      <c r="V533" s="96">
        <v>37.5</v>
      </c>
      <c r="W533" s="93" t="s">
        <v>5651</v>
      </c>
      <c r="X533" s="64" t="s">
        <v>5652</v>
      </c>
      <c r="Y533" s="64" t="s">
        <v>5653</v>
      </c>
      <c r="Z533" s="64" t="s">
        <v>5654</v>
      </c>
      <c r="AA533" s="97">
        <v>336</v>
      </c>
      <c r="AB533" s="95" t="s">
        <v>1723</v>
      </c>
      <c r="AC533" s="76"/>
      <c r="AD533" s="29" t="s">
        <v>5655</v>
      </c>
      <c r="AE533" s="29" t="s">
        <v>5656</v>
      </c>
      <c r="AF533" s="77" t="s">
        <v>1726</v>
      </c>
      <c r="AG533" s="29"/>
      <c r="AH533" s="26">
        <f>VLOOKUP(B533,[2]Waybill!$A$1:$G$366,3,0)</f>
        <v>10</v>
      </c>
      <c r="AI533" s="26"/>
    </row>
    <row r="534" spans="1:35">
      <c r="A534" s="27">
        <v>224</v>
      </c>
      <c r="B534" s="43">
        <f t="shared" si="45"/>
        <v>9786170981950</v>
      </c>
      <c r="C534" s="64" t="s">
        <v>54</v>
      </c>
      <c r="D534" s="65" t="s">
        <v>1432</v>
      </c>
      <c r="E534" s="66" t="s">
        <v>7</v>
      </c>
      <c r="F534" s="67">
        <v>192</v>
      </c>
      <c r="G534" s="64"/>
      <c r="H534" s="64" t="s">
        <v>5658</v>
      </c>
      <c r="I534" s="64" t="s">
        <v>5659</v>
      </c>
      <c r="J534" s="64" t="s">
        <v>5660</v>
      </c>
      <c r="K534" s="67">
        <v>2023</v>
      </c>
      <c r="L534" s="64" t="s">
        <v>1143</v>
      </c>
      <c r="M534" s="64"/>
      <c r="N534" s="64" t="s">
        <v>5661</v>
      </c>
      <c r="O534" s="64" t="s">
        <v>5662</v>
      </c>
      <c r="P534" s="114">
        <f t="shared" si="46"/>
        <v>52.1</v>
      </c>
      <c r="Q534" s="1"/>
      <c r="R534" s="69" t="str">
        <f t="shared" si="47"/>
        <v/>
      </c>
      <c r="S534" s="70" t="str">
        <f t="shared" si="48"/>
        <v>Image</v>
      </c>
      <c r="T534" s="92">
        <v>9786170981950</v>
      </c>
      <c r="U534" s="64" t="s">
        <v>5663</v>
      </c>
      <c r="V534" s="96">
        <v>52.1</v>
      </c>
      <c r="W534" s="93" t="s">
        <v>5664</v>
      </c>
      <c r="X534" s="64" t="s">
        <v>5665</v>
      </c>
      <c r="Y534" s="64"/>
      <c r="Z534" s="64" t="s">
        <v>5666</v>
      </c>
      <c r="AA534" s="97">
        <v>757</v>
      </c>
      <c r="AB534" s="95" t="s">
        <v>1723</v>
      </c>
      <c r="AC534" s="76"/>
      <c r="AD534" s="29" t="s">
        <v>3691</v>
      </c>
      <c r="AE534" s="29" t="s">
        <v>3692</v>
      </c>
      <c r="AF534" s="77" t="s">
        <v>1726</v>
      </c>
      <c r="AG534" s="29"/>
      <c r="AH534" s="26">
        <f>VLOOKUP(B534,[2]Waybill!$A$1:$G$366,3,0)</f>
        <v>10</v>
      </c>
      <c r="AI534" s="26"/>
    </row>
    <row r="535" spans="1:35" s="63" customFormat="1" ht="20.25">
      <c r="A535" s="102"/>
      <c r="B535" s="51" t="s">
        <v>25</v>
      </c>
      <c r="C535" s="51">
        <f>COUNTIF(C9:C534,"book")</f>
        <v>0</v>
      </c>
      <c r="D535" s="51"/>
      <c r="E535" s="103"/>
      <c r="F535" s="104"/>
      <c r="G535" s="104"/>
      <c r="H535" s="104"/>
      <c r="I535" s="104"/>
      <c r="J535" s="104"/>
      <c r="K535" s="103"/>
      <c r="L535" s="103"/>
      <c r="M535" s="51"/>
      <c r="N535" s="53"/>
      <c r="O535" s="88"/>
      <c r="P535" s="88"/>
      <c r="Q535" s="105">
        <f>SUM(Q6:Q8)</f>
        <v>0</v>
      </c>
      <c r="R535" s="100">
        <f>SUM(R6:R8)</f>
        <v>0</v>
      </c>
      <c r="S535" s="104"/>
      <c r="T535" s="106"/>
      <c r="U535" s="107"/>
      <c r="V535" s="58"/>
      <c r="W535" s="58"/>
      <c r="X535" s="58"/>
      <c r="Y535" s="58"/>
      <c r="Z535" s="58"/>
      <c r="AA535" s="58"/>
      <c r="AB535" s="59"/>
      <c r="AC535" s="60"/>
      <c r="AD535" s="59"/>
      <c r="AE535" s="59"/>
      <c r="AF535" s="61"/>
      <c r="AG535" s="59"/>
      <c r="AH535" s="62"/>
      <c r="AI535" s="62"/>
    </row>
  </sheetData>
  <sheetProtection sheet="1" formatCells="0" formatColumns="0" formatRows="0" insertColumns="0" insertRows="0" insertHyperlinks="0" autoFilter="0" pivotTables="0"/>
  <autoFilter ref="A9:AI535" xr:uid="{00000000-0001-0000-0000-000000000000}"/>
  <sortState xmlns:xlrd2="http://schemas.microsoft.com/office/spreadsheetml/2017/richdata2" ref="B311:AI534">
    <sortCondition ref="D311:D534"/>
    <sortCondition ref="G311:G534"/>
    <sortCondition ref="H311:H534"/>
  </sortState>
  <mergeCells count="10">
    <mergeCell ref="B308:H308"/>
    <mergeCell ref="B8:H8"/>
    <mergeCell ref="A4:Q4"/>
    <mergeCell ref="B7:D7"/>
    <mergeCell ref="A1:Q1"/>
    <mergeCell ref="G6:J7"/>
    <mergeCell ref="M2:Q2"/>
    <mergeCell ref="D2:H2"/>
    <mergeCell ref="I2:L2"/>
    <mergeCell ref="M7:N7"/>
  </mergeCells>
  <conditionalFormatting sqref="A9">
    <cfRule type="duplicateValues" dxfId="34" priority="641"/>
  </conditionalFormatting>
  <conditionalFormatting sqref="A215">
    <cfRule type="duplicateValues" dxfId="33" priority="642"/>
  </conditionalFormatting>
  <conditionalFormatting sqref="A309">
    <cfRule type="duplicateValues" dxfId="32" priority="643"/>
  </conditionalFormatting>
  <conditionalFormatting sqref="A310">
    <cfRule type="duplicateValues" dxfId="31" priority="50"/>
  </conditionalFormatting>
  <conditionalFormatting sqref="B1">
    <cfRule type="duplicateValues" dxfId="30" priority="26"/>
    <cfRule type="duplicateValues" dxfId="29" priority="27"/>
  </conditionalFormatting>
  <conditionalFormatting sqref="B11:B213">
    <cfRule type="duplicateValues" dxfId="28" priority="3"/>
  </conditionalFormatting>
  <conditionalFormatting sqref="B12:B213">
    <cfRule type="duplicateValues" dxfId="27" priority="827"/>
  </conditionalFormatting>
  <conditionalFormatting sqref="B214">
    <cfRule type="duplicateValues" dxfId="26" priority="629"/>
  </conditionalFormatting>
  <conditionalFormatting sqref="B215">
    <cfRule type="duplicateValues" dxfId="25" priority="54"/>
  </conditionalFormatting>
  <conditionalFormatting sqref="B217:B307">
    <cfRule type="duplicateValues" dxfId="24" priority="2"/>
  </conditionalFormatting>
  <conditionalFormatting sqref="B308:B309">
    <cfRule type="duplicateValues" dxfId="23" priority="49"/>
  </conditionalFormatting>
  <conditionalFormatting sqref="B311:B534">
    <cfRule type="duplicateValues" dxfId="22" priority="1"/>
  </conditionalFormatting>
  <conditionalFormatting sqref="B535:B1048576 A216 B2:B6 A10 B8">
    <cfRule type="duplicateValues" dxfId="21" priority="84"/>
  </conditionalFormatting>
  <conditionalFormatting sqref="N10">
    <cfRule type="duplicateValues" dxfId="20" priority="55"/>
  </conditionalFormatting>
  <conditionalFormatting sqref="N216">
    <cfRule type="duplicateValues" dxfId="19" priority="52"/>
  </conditionalFormatting>
  <conditionalFormatting sqref="N310">
    <cfRule type="duplicateValues" dxfId="18" priority="51"/>
  </conditionalFormatting>
  <conditionalFormatting sqref="T11:T50 T131:T213">
    <cfRule type="duplicateValues" dxfId="17" priority="751"/>
  </conditionalFormatting>
  <conditionalFormatting sqref="T51 T93">
    <cfRule type="duplicateValues" dxfId="16" priority="22"/>
  </conditionalFormatting>
  <conditionalFormatting sqref="T52">
    <cfRule type="duplicateValues" dxfId="15" priority="4"/>
  </conditionalFormatting>
  <conditionalFormatting sqref="T53">
    <cfRule type="duplicateValues" dxfId="14" priority="9"/>
  </conditionalFormatting>
  <conditionalFormatting sqref="T54:T92">
    <cfRule type="duplicateValues" dxfId="13" priority="11"/>
  </conditionalFormatting>
  <conditionalFormatting sqref="T94:T130">
    <cfRule type="duplicateValues" dxfId="12" priority="822"/>
  </conditionalFormatting>
  <conditionalFormatting sqref="T214">
    <cfRule type="duplicateValues" dxfId="11" priority="512"/>
  </conditionalFormatting>
  <conditionalFormatting sqref="T227">
    <cfRule type="duplicateValues" dxfId="10" priority="30"/>
  </conditionalFormatting>
  <conditionalFormatting sqref="T228:T259 T217:T226 T304:T307">
    <cfRule type="duplicateValues" dxfId="9" priority="817"/>
  </conditionalFormatting>
  <conditionalFormatting sqref="T260:T270 T272:T303">
    <cfRule type="duplicateValues" dxfId="8" priority="20"/>
  </conditionalFormatting>
  <conditionalFormatting sqref="T271">
    <cfRule type="duplicateValues" dxfId="7" priority="18"/>
  </conditionalFormatting>
  <conditionalFormatting sqref="T311:T373">
    <cfRule type="duplicateValues" dxfId="6" priority="786"/>
  </conditionalFormatting>
  <conditionalFormatting sqref="T374:T420">
    <cfRule type="duplicateValues" dxfId="5" priority="805"/>
  </conditionalFormatting>
  <conditionalFormatting sqref="T421:T466">
    <cfRule type="duplicateValues" dxfId="4" priority="16"/>
  </conditionalFormatting>
  <conditionalFormatting sqref="T467:T534">
    <cfRule type="duplicateValues" dxfId="3" priority="668"/>
  </conditionalFormatting>
  <conditionalFormatting sqref="W114">
    <cfRule type="duplicateValues" dxfId="2" priority="13"/>
  </conditionalFormatting>
  <conditionalFormatting sqref="W222">
    <cfRule type="duplicateValues" dxfId="1" priority="8"/>
  </conditionalFormatting>
  <conditionalFormatting sqref="W229:W230">
    <cfRule type="duplicateValues" dxfId="0" priority="7"/>
  </conditionalFormatting>
  <hyperlinks>
    <hyperlink ref="D2" r:id="rId1" display="ira@sentrummarketing.com" xr:uid="{00000000-0004-0000-0000-000000000000}"/>
    <hyperlink ref="T2" r:id="rId2" display="sentrumbookstore.com" xr:uid="{00000000-0004-0000-0000-000001000000}"/>
    <hyperlink ref="M2:Q2" r:id="rId3" display="Web: https://sentrumbookstore.com" xr:uid="{00000000-0004-0000-0000-000002000000}"/>
    <hyperlink ref="I2" r:id="rId4" display="elena@sentrummarketing.com" xr:uid="{00000000-0004-0000-0000-000003000000}"/>
  </hyperlinks>
  <pageMargins left="0.59055118110236227" right="0.19685039370078741" top="0.19685039370078741" bottom="0.39370078740157483" header="0.31496062992125984" footer="0.23622047244094491"/>
  <pageSetup paperSize="9" scale="72" fitToHeight="0" orientation="landscape" r:id="rId5"/>
  <headerFooter>
    <oddFooter>&amp;L&amp;"Arial Narrow,обычный"&amp;12&amp;F&amp;R&amp;"Arial Narrow,полужирный"&amp;12&amp;P from &amp;N</oddFooter>
  </headerFooter>
  <drawing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11</vt:i4>
      </vt:variant>
    </vt:vector>
  </HeadingPairs>
  <TitlesOfParts>
    <vt:vector size="12" baseType="lpstr">
      <vt:lpstr>Order Form</vt:lpstr>
      <vt:lpstr>Discount</vt:lpstr>
      <vt:lpstr>Q_1</vt:lpstr>
      <vt:lpstr>Q_2</vt:lpstr>
      <vt:lpstr>Q_3</vt:lpstr>
      <vt:lpstr>Q_All</vt:lpstr>
      <vt:lpstr>S_1</vt:lpstr>
      <vt:lpstr>S_2</vt:lpstr>
      <vt:lpstr>S_3</vt:lpstr>
      <vt:lpstr>S_All</vt:lpstr>
      <vt:lpstr>'Order Form'!Заголовки_для_печати</vt:lpstr>
      <vt:lpstr>'Order Form'!Область_печати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ZelmanovIgor</dc:creator>
  <cp:lastModifiedBy>Игорь Зельманов</cp:lastModifiedBy>
  <cp:lastPrinted>2022-06-13T14:32:02Z</cp:lastPrinted>
  <dcterms:created xsi:type="dcterms:W3CDTF">2015-03-07T18:09:26Z</dcterms:created>
  <dcterms:modified xsi:type="dcterms:W3CDTF">2023-10-09T23:01:12Z</dcterms:modified>
</cp:coreProperties>
</file>